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95"/>
  </bookViews>
  <sheets>
    <sheet name="Table 4.4" sheetId="1" r:id="rId1"/>
    <sheet name="Sheet1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0" i="1" l="1"/>
  <c r="R39" i="1"/>
  <c r="R33" i="1"/>
  <c r="R22" i="1"/>
  <c r="R15" i="1"/>
  <c r="R10" i="1"/>
  <c r="R35" i="1"/>
  <c r="R36" i="1"/>
  <c r="R37" i="1"/>
  <c r="R38" i="1"/>
  <c r="R24" i="1"/>
  <c r="R25" i="1"/>
  <c r="R26" i="1"/>
  <c r="R27" i="1"/>
  <c r="R28" i="1"/>
  <c r="R29" i="1"/>
  <c r="R30" i="1"/>
  <c r="R31" i="1"/>
  <c r="R32" i="1"/>
  <c r="R17" i="1"/>
  <c r="R18" i="1"/>
  <c r="R19" i="1"/>
  <c r="R20" i="1"/>
  <c r="R21" i="1"/>
  <c r="R12" i="1"/>
  <c r="R13" i="1"/>
  <c r="R14" i="1"/>
  <c r="R6" i="1"/>
  <c r="R7" i="1"/>
  <c r="R8" i="1"/>
  <c r="R9" i="1"/>
  <c r="Q40" i="1"/>
  <c r="P40" i="1"/>
  <c r="O40" i="1"/>
  <c r="N40" i="1"/>
  <c r="M40" i="1"/>
  <c r="L40" i="1"/>
  <c r="K40" i="1"/>
  <c r="J40" i="1"/>
  <c r="I40" i="1"/>
  <c r="H40" i="1"/>
  <c r="D30" i="1"/>
  <c r="D33" i="1" s="1"/>
  <c r="D40" i="1" s="1"/>
  <c r="C40" i="1"/>
  <c r="B40" i="1"/>
  <c r="B33" i="1"/>
  <c r="C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B22" i="1"/>
  <c r="C22" i="1"/>
  <c r="D22" i="1"/>
  <c r="H22" i="1"/>
  <c r="I22" i="1"/>
  <c r="J22" i="1"/>
  <c r="K22" i="1"/>
  <c r="L22" i="1"/>
  <c r="M22" i="1"/>
  <c r="N22" i="1"/>
  <c r="O22" i="1"/>
  <c r="P22" i="1"/>
  <c r="Q22" i="1"/>
  <c r="B15" i="1"/>
  <c r="C15" i="1"/>
  <c r="D15" i="1"/>
  <c r="H15" i="1"/>
  <c r="I15" i="1"/>
  <c r="K15" i="1"/>
  <c r="L15" i="1"/>
  <c r="N15" i="1"/>
  <c r="O15" i="1"/>
  <c r="P15" i="1"/>
  <c r="Q15" i="1"/>
  <c r="B10" i="1"/>
  <c r="C10" i="1"/>
  <c r="D10" i="1"/>
  <c r="H10" i="1"/>
  <c r="I10" i="1"/>
  <c r="J10" i="1"/>
  <c r="K10" i="1"/>
  <c r="O10" i="1"/>
  <c r="P10" i="1"/>
  <c r="Q10" i="1"/>
  <c r="C39" i="1"/>
  <c r="D39" i="1"/>
  <c r="H39" i="1"/>
  <c r="I39" i="1"/>
  <c r="J39" i="1"/>
  <c r="K39" i="1"/>
  <c r="L39" i="1"/>
  <c r="N39" i="1"/>
  <c r="O39" i="1"/>
  <c r="P39" i="1"/>
  <c r="Q39" i="1"/>
  <c r="B39" i="1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9" i="2"/>
  <c r="R9" i="2"/>
  <c r="Q34" i="2"/>
  <c r="P34" i="2"/>
  <c r="K34" i="2"/>
  <c r="O34" i="2" s="1"/>
  <c r="D34" i="2"/>
  <c r="Q33" i="2"/>
  <c r="P33" i="2"/>
  <c r="D33" i="2"/>
  <c r="Q32" i="2"/>
  <c r="P32" i="2"/>
  <c r="R32" i="2" s="1"/>
  <c r="K32" i="2"/>
  <c r="D32" i="2"/>
  <c r="P31" i="2"/>
  <c r="R31" i="2" s="1"/>
  <c r="D31" i="2"/>
  <c r="Q29" i="2"/>
  <c r="P29" i="2"/>
  <c r="K29" i="2"/>
  <c r="D29" i="2"/>
  <c r="Q28" i="2"/>
  <c r="P28" i="2"/>
  <c r="K28" i="2"/>
  <c r="D28" i="2"/>
  <c r="Q27" i="2"/>
  <c r="P27" i="2"/>
  <c r="K27" i="2"/>
  <c r="D27" i="2"/>
  <c r="Q26" i="2"/>
  <c r="P26" i="2"/>
  <c r="K26" i="2"/>
  <c r="D26" i="2"/>
  <c r="Q25" i="2"/>
  <c r="P25" i="2"/>
  <c r="R25" i="2" s="1"/>
  <c r="K25" i="2"/>
  <c r="D25" i="2"/>
  <c r="Q24" i="2"/>
  <c r="P24" i="2"/>
  <c r="K24" i="2"/>
  <c r="D24" i="2"/>
  <c r="Q23" i="2"/>
  <c r="P23" i="2"/>
  <c r="D23" i="2"/>
  <c r="H23" i="2" s="1"/>
  <c r="Q22" i="2"/>
  <c r="P22" i="2"/>
  <c r="D22" i="2"/>
  <c r="D21" i="2"/>
  <c r="Q19" i="2"/>
  <c r="P19" i="2"/>
  <c r="N19" i="2"/>
  <c r="K19" i="2"/>
  <c r="O19" i="2" s="1"/>
  <c r="D19" i="2"/>
  <c r="Q18" i="2"/>
  <c r="P18" i="2"/>
  <c r="N18" i="2"/>
  <c r="K18" i="2"/>
  <c r="D18" i="2"/>
  <c r="Q17" i="2"/>
  <c r="P17" i="2"/>
  <c r="N17" i="2"/>
  <c r="K17" i="2"/>
  <c r="D17" i="2"/>
  <c r="Q16" i="2"/>
  <c r="P16" i="2"/>
  <c r="N16" i="2"/>
  <c r="D16" i="2"/>
  <c r="Q15" i="2"/>
  <c r="P15" i="2"/>
  <c r="D15" i="2"/>
  <c r="R13" i="2"/>
  <c r="H13" i="2"/>
  <c r="D13" i="2"/>
  <c r="D12" i="2"/>
  <c r="Q38" i="1"/>
  <c r="P38" i="1"/>
  <c r="O38" i="1"/>
  <c r="K38" i="1"/>
  <c r="D38" i="1"/>
  <c r="Q37" i="1"/>
  <c r="P37" i="1"/>
  <c r="D37" i="1"/>
  <c r="Q36" i="1"/>
  <c r="P36" i="1"/>
  <c r="K36" i="1"/>
  <c r="D36" i="1"/>
  <c r="P35" i="1"/>
  <c r="D35" i="1"/>
  <c r="R22" i="2" l="1"/>
  <c r="R34" i="2"/>
  <c r="R23" i="2"/>
  <c r="R24" i="2"/>
  <c r="R26" i="2"/>
  <c r="R28" i="2"/>
  <c r="R33" i="2"/>
  <c r="R19" i="2"/>
  <c r="O16" i="2"/>
  <c r="R16" i="2" s="1"/>
  <c r="O18" i="2"/>
  <c r="R18" i="2" s="1"/>
  <c r="R27" i="2"/>
  <c r="R29" i="2"/>
  <c r="O17" i="2"/>
  <c r="R15" i="2"/>
  <c r="Q32" i="1"/>
  <c r="P32" i="1"/>
  <c r="K32" i="1"/>
  <c r="D32" i="1"/>
  <c r="Q31" i="1"/>
  <c r="P31" i="1"/>
  <c r="K31" i="1"/>
  <c r="D31" i="1"/>
  <c r="P30" i="1"/>
  <c r="Q30" i="1"/>
  <c r="K30" i="1"/>
  <c r="Q29" i="1"/>
  <c r="P29" i="1"/>
  <c r="K29" i="1"/>
  <c r="D29" i="1"/>
  <c r="Q28" i="1"/>
  <c r="P28" i="1"/>
  <c r="K28" i="1"/>
  <c r="D28" i="1"/>
  <c r="Q27" i="1"/>
  <c r="P27" i="1"/>
  <c r="K27" i="1"/>
  <c r="D27" i="1"/>
  <c r="Q26" i="1"/>
  <c r="P26" i="1"/>
  <c r="H26" i="1"/>
  <c r="D26" i="1"/>
  <c r="Q25" i="1"/>
  <c r="P25" i="1"/>
  <c r="D25" i="1"/>
  <c r="D24" i="1"/>
  <c r="R17" i="2" l="1"/>
  <c r="Q21" i="1"/>
  <c r="P21" i="1"/>
  <c r="O21" i="1"/>
  <c r="N21" i="1"/>
  <c r="K21" i="1"/>
  <c r="D21" i="1"/>
  <c r="Q20" i="1"/>
  <c r="P20" i="1"/>
  <c r="O20" i="1"/>
  <c r="N20" i="1"/>
  <c r="K20" i="1"/>
  <c r="D20" i="1"/>
  <c r="Q19" i="1"/>
  <c r="P19" i="1"/>
  <c r="O19" i="1"/>
  <c r="N19" i="1"/>
  <c r="K19" i="1"/>
  <c r="D19" i="1"/>
  <c r="Q18" i="1"/>
  <c r="P18" i="1"/>
  <c r="O18" i="1"/>
  <c r="N18" i="1"/>
  <c r="D18" i="1"/>
  <c r="Q17" i="1" l="1"/>
  <c r="P17" i="1"/>
  <c r="D17" i="1"/>
  <c r="H14" i="1"/>
  <c r="D14" i="1"/>
  <c r="D13" i="1"/>
  <c r="D9" i="1" l="1"/>
</calcChain>
</file>

<file path=xl/sharedStrings.xml><?xml version="1.0" encoding="utf-8"?>
<sst xmlns="http://schemas.openxmlformats.org/spreadsheetml/2006/main" count="424" uniqueCount="50">
  <si>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</si>
  <si>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</si>
  <si>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</si>
  <si>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</si>
  <si>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</si>
  <si>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</si>
  <si>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</si>
  <si>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</si>
  <si>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</si>
  <si>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</si>
  <si>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</si>
  <si>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</si>
  <si>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</si>
  <si>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</si>
  <si>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</si>
  <si>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</si>
  <si>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</si>
  <si>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</si>
  <si>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</si>
  <si>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</si>
  <si>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</si>
  <si>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</si>
  <si>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</si>
  <si>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</si>
  <si>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</si>
  <si>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</si>
  <si>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</si>
  <si>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</si>
  <si>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</si>
  <si>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</si>
  <si>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</si>
  <si>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</si>
  <si>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</si>
  <si>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</si>
  <si>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</si>
  <si>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</si>
  <si>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</si>
  <si>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</si>
  <si>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t>SS1</t>
  </si>
  <si>
    <t>SS2</t>
  </si>
  <si>
    <t>SS3</t>
  </si>
  <si>
    <t>SS4</t>
  </si>
  <si>
    <t xml:space="preserve"> </t>
  </si>
  <si>
    <r>
      <t xml:space="preserve">No Level </t>
    </r>
    <r>
      <rPr>
        <vertAlign val="superscript"/>
        <sz val="10"/>
        <color rgb="FF000000"/>
        <rFont val="Sylfaen"/>
        <family val="1"/>
      </rPr>
      <t>1</t>
    </r>
  </si>
  <si>
    <r>
      <t xml:space="preserve">Note: </t>
    </r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Eminent members of the Parliament &amp; Attorney General are summed up with Executive Position Category.</t>
    </r>
  </si>
  <si>
    <r>
      <t xml:space="preserve">Table 4.4: Civil Servants by Position Level and </t>
    </r>
    <r>
      <rPr>
        <b/>
        <sz val="10"/>
        <color rgb="FFFF0000"/>
        <rFont val="Sylfaen"/>
        <family val="1"/>
      </rPr>
      <t>Sex</t>
    </r>
    <r>
      <rPr>
        <b/>
        <sz val="10"/>
        <color rgb="FF000000"/>
        <rFont val="Sylfaen"/>
        <family val="1"/>
      </rPr>
      <t>, 2019</t>
    </r>
  </si>
  <si>
    <t>0</t>
  </si>
  <si>
    <t>Source: Civil Service Statistics, December 2019, RCSC.</t>
  </si>
  <si>
    <r>
      <t xml:space="preserve">Note: </t>
    </r>
    <r>
      <rPr>
        <i/>
        <vertAlign val="superscript"/>
        <sz val="9"/>
        <color rgb="FF000000"/>
        <rFont val="Sylfaen"/>
        <family val="1"/>
      </rPr>
      <t>1</t>
    </r>
    <r>
      <rPr>
        <i/>
        <sz val="9"/>
        <color rgb="FF000000"/>
        <rFont val="Sylfaen"/>
        <family val="1"/>
      </rPr>
      <t xml:space="preserve"> Eminent members of the Parliament &amp; Attorney General are summed up with Executive Position Category.</t>
    </r>
  </si>
  <si>
    <t>Table 4.4: Civil Servants by Position Level and Sex,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</si>
</sst>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  <font>
      <sz val="10"/>
      <color rgb="FFFF0000"/>
      <name val="Sylfaen"/>
      <family val="1"/>
    </font>
    <font>
      <sz val="11"/>
      <color theme="1"/>
      <name val="Calibri"/>
      <family val="2"/>
      <scheme val="minor"/>
    </font>
    <font>
      <b/>
      <sz val="10"/>
      <color rgb="FFFF0000"/>
      <name val="Sylfaen"/>
      <family val="1"/>
    </font>
    <font>
      <i/>
      <sz val="9"/>
      <color rgb="FF000000"/>
      <name val="Sylfaen"/>
      <family val="1"/>
    </font>
    <font>
      <i/>
      <vertAlign val="superscript"/>
      <sz val="9"/>
      <color rgb="FF000000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4" xfId="0" applyFont="1" applyFill="1" applyBorder="1" applyAlignment="1">
      <alignment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0" xfId="0" applyNumberFormat="1" applyFont="1" applyFill="1" applyBorder="1" applyAlignment="1">
      <alignment horizontal="right" vertical="top"/>
    </xf>
    <xf numFmtId="3" fontId="1" fillId="0" borderId="0" xfId="0" applyNumberFormat="1" applyFont="1" applyFill="1" applyBorder="1" applyAlignment="1">
      <alignment horizontal="right" vertical="top"/>
    </xf>
    <xf numFmtId="3" fontId="2" fillId="0" borderId="7" xfId="0" applyNumberFormat="1" applyFont="1" applyFill="1" applyBorder="1" applyAlignment="1">
      <alignment horizontal="right" vertical="top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11" xfId="0" applyNumberFormat="1" applyFont="1" applyFill="1" applyBorder="1" applyAlignment="1">
      <alignment horizontal="right" vertical="top"/>
    </xf>
    <xf numFmtId="3" fontId="1" fillId="0" borderId="12" xfId="0" applyNumberFormat="1" applyFont="1" applyFill="1" applyBorder="1" applyAlignment="1">
      <alignment horizontal="right" vertical="top"/>
    </xf>
    <xf numFmtId="0" fontId="1" fillId="0" borderId="14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3" fontId="1" fillId="0" borderId="15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1" fillId="0" borderId="13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 indent="1"/>
    </xf>
    <xf numFmtId="3" fontId="2" fillId="0" borderId="13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7" xfId="0" applyNumberFormat="1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top"/>
    </xf>
    <xf numFmtId="164" fontId="2" fillId="0" borderId="14" xfId="1" applyNumberFormat="1" applyFont="1" applyFill="1" applyBorder="1" applyAlignment="1">
      <alignment horizontal="right" vertical="top"/>
    </xf>
    <xf numFmtId="3" fontId="1" fillId="0" borderId="13" xfId="0" applyNumberFormat="1" applyFont="1" applyFill="1" applyBorder="1" applyAlignment="1">
      <alignment horizontal="right" vertical="top"/>
    </xf>
    <xf numFmtId="164" fontId="1" fillId="0" borderId="14" xfId="1" applyNumberFormat="1" applyFont="1" applyFill="1" applyBorder="1" applyAlignment="1">
      <alignment horizontal="right" vertical="top"/>
    </xf>
    <xf numFmtId="164" fontId="2" fillId="0" borderId="14" xfId="1" quotePrefix="1" applyNumberFormat="1" applyFont="1" applyFill="1" applyBorder="1" applyAlignment="1">
      <alignment horizontal="right" vertical="top"/>
    </xf>
    <xf numFmtId="164" fontId="2" fillId="0" borderId="0" xfId="1" quotePrefix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top"/>
    </xf>
    <xf numFmtId="0" fontId="1" fillId="2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right" vertical="top"/>
    </xf>
    <xf numFmtId="0" fontId="7" fillId="0" borderId="8" xfId="0" applyFont="1" applyFill="1" applyBorder="1" applyAlignment="1">
      <alignment horizontal="right" vertical="top"/>
    </xf>
    <xf numFmtId="0" fontId="9" fillId="0" borderId="2" xfId="0" applyFont="1" applyFill="1" applyBorder="1" applyAlignment="1">
      <alignment vertical="top"/>
    </xf>
    <xf numFmtId="0" fontId="9" fillId="0" borderId="3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top"/>
    </xf>
    <xf numFmtId="3" fontId="2" fillId="0" borderId="10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9" xfId="0" applyNumberFormat="1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right" vertical="center"/>
    </xf>
    <xf numFmtId="3" fontId="1" fillId="0" borderId="13" xfId="0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2" fillId="0" borderId="14" xfId="1" applyNumberFormat="1" applyFont="1" applyFill="1" applyBorder="1" applyAlignment="1">
      <alignment horizontal="right" vertical="center"/>
    </xf>
    <xf numFmtId="164" fontId="2" fillId="0" borderId="14" xfId="1" quotePrefix="1" applyNumberFormat="1" applyFont="1" applyFill="1" applyBorder="1" applyAlignment="1">
      <alignment horizontal="right" vertical="center"/>
    </xf>
    <xf numFmtId="164" fontId="2" fillId="0" borderId="0" xfId="1" quotePrefix="1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5" xfId="0" applyNumberFormat="1" applyFont="1" applyFill="1" applyBorder="1" applyAlignment="1">
      <alignment horizontal="right" vertical="center"/>
    </xf>
    <xf numFmtId="3" fontId="1" fillId="0" borderId="12" xfId="0" applyNumberFormat="1" applyFont="1" applyFill="1" applyBorder="1" applyAlignment="1">
      <alignment horizontal="right" vertical="center"/>
    </xf>
    <xf numFmtId="164" fontId="1" fillId="0" borderId="0" xfId="1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indent="1"/>
    </xf>
    <xf numFmtId="3" fontId="2" fillId="0" borderId="11" xfId="0" applyNumberFormat="1" applyFont="1" applyFill="1" applyBorder="1" applyAlignment="1">
      <alignment horizontal="right" vertical="center"/>
    </xf>
    <xf numFmtId="3" fontId="2" fillId="0" borderId="15" xfId="0" applyNumberFormat="1" applyFont="1" applyFill="1" applyBorder="1" applyAlignment="1">
      <alignment horizontal="right" vertical="center"/>
    </xf>
    <xf numFmtId="3" fontId="2" fillId="0" borderId="12" xfId="0" applyNumberFormat="1" applyFont="1" applyFill="1" applyBorder="1" applyAlignment="1">
      <alignment horizontal="right" vertical="center"/>
    </xf>
    <xf numFmtId="3" fontId="2" fillId="0" borderId="15" xfId="0" quotePrefix="1" applyNumberFormat="1" applyFont="1" applyFill="1" applyBorder="1" applyAlignment="1">
      <alignment horizontal="right" vertical="center"/>
    </xf>
    <xf numFmtId="3" fontId="2" fillId="0" borderId="12" xfId="0" quotePrefix="1" applyNumberFormat="1" applyFont="1" applyFill="1" applyBorder="1" applyAlignment="1">
      <alignment horizontal="right" vertical="center"/>
    </xf>
    <xf numFmtId="164" fontId="2" fillId="0" borderId="15" xfId="1" applyNumberFormat="1" applyFont="1" applyFill="1" applyBorder="1" applyAlignment="1">
      <alignment horizontal="right" vertical="center"/>
    </xf>
    <xf numFmtId="164" fontId="2" fillId="0" borderId="17" xfId="1" applyNumberFormat="1" applyFont="1" applyFill="1" applyBorder="1" applyAlignment="1">
      <alignment horizontal="right" vertical="center"/>
    </xf>
    <xf numFmtId="164" fontId="2" fillId="0" borderId="12" xfId="1" applyNumberFormat="1" applyFont="1" applyFill="1" applyBorder="1" applyAlignment="1">
      <alignment horizontal="right" vertical="center"/>
    </xf>
    <xf numFmtId="3" fontId="2" fillId="0" borderId="0" xfId="0" quotePrefix="1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47"/>
  <sheetViews>
    <sheetView tabSelected="1" workbookViewId="0">
      <pane xSplit="1" ySplit="4" topLeftCell="B35" activePane="bottomRight" state="frozen"/>
      <selection pane="topRight" activeCell="B1" sqref="B1"/>
      <selection pane="bottomLeft" activeCell="A5" sqref="A5"/>
      <selection pane="bottomRight" activeCell="E45" sqref="E45"/>
    </sheetView>
  </sheetViews>
  <sheetFormatPr defaultColWidth="9.140625" defaultRowHeight="15" x14ac:dyDescent="0.25"/>
  <cols>
    <col min="1" max="1" width="44" style="2" customWidth="1"/>
    <col min="2" max="7" width="7.42578125" style="3" customWidth="1"/>
    <col min="8" max="8" width="8" style="3" customWidth="1"/>
    <col min="9" max="14" width="7.42578125" style="3" customWidth="1"/>
    <col min="15" max="15" width="8.5703125" style="3" customWidth="1"/>
    <col min="16" max="16" width="8.28515625" style="3" customWidth="1"/>
    <col min="17" max="17" width="7.42578125" style="3" customWidth="1"/>
    <col min="18" max="18" width="8.42578125" style="3" customWidth="1"/>
    <col min="19" max="16384" width="9.140625" style="2"/>
  </cols>
  <sheetData>
    <row r="1" spans="1:18" s="41" customFormat="1" ht="22.5" customHeight="1" x14ac:dyDescent="0.25">
      <c r="A1" s="38" t="s">
        <v>49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40"/>
    </row>
    <row r="2" spans="1:18" s="1" customFormat="1" ht="19.5" customHeight="1" x14ac:dyDescent="0.25">
      <c r="A2" s="71" t="s">
        <v>0</v>
      </c>
      <c r="B2" s="68" t="s">
        <v>1</v>
      </c>
      <c r="C2" s="69"/>
      <c r="D2" s="69"/>
      <c r="E2" s="69"/>
      <c r="F2" s="69"/>
      <c r="G2" s="70"/>
      <c r="H2" s="65" t="s">
        <v>2</v>
      </c>
      <c r="I2" s="68" t="s">
        <v>3</v>
      </c>
      <c r="J2" s="69"/>
      <c r="K2" s="69"/>
      <c r="L2" s="69"/>
      <c r="M2" s="69"/>
      <c r="N2" s="70"/>
      <c r="O2" s="65" t="s">
        <v>4</v>
      </c>
      <c r="P2" s="65" t="s">
        <v>5</v>
      </c>
      <c r="Q2" s="65" t="s">
        <v>6</v>
      </c>
      <c r="R2" s="65" t="s">
        <v>7</v>
      </c>
    </row>
    <row r="3" spans="1:18" s="1" customFormat="1" ht="19.5" customHeight="1" x14ac:dyDescent="0.25">
      <c r="A3" s="72"/>
      <c r="B3" s="68" t="s">
        <v>8</v>
      </c>
      <c r="C3" s="69"/>
      <c r="D3" s="70"/>
      <c r="E3" s="68" t="s">
        <v>9</v>
      </c>
      <c r="F3" s="69"/>
      <c r="G3" s="70"/>
      <c r="H3" s="66"/>
      <c r="I3" s="68" t="s">
        <v>8</v>
      </c>
      <c r="J3" s="69"/>
      <c r="K3" s="70"/>
      <c r="L3" s="68" t="s">
        <v>9</v>
      </c>
      <c r="M3" s="69"/>
      <c r="N3" s="70"/>
      <c r="O3" s="66"/>
      <c r="P3" s="66"/>
      <c r="Q3" s="66"/>
      <c r="R3" s="66"/>
    </row>
    <row r="4" spans="1:18" s="1" customFormat="1" ht="19.5" customHeight="1" x14ac:dyDescent="0.25">
      <c r="A4" s="73"/>
      <c r="B4" s="62" t="s">
        <v>10</v>
      </c>
      <c r="C4" s="62" t="s">
        <v>11</v>
      </c>
      <c r="D4" s="62" t="s">
        <v>12</v>
      </c>
      <c r="E4" s="63" t="s">
        <v>10</v>
      </c>
      <c r="F4" s="62" t="s">
        <v>11</v>
      </c>
      <c r="G4" s="63" t="s">
        <v>12</v>
      </c>
      <c r="H4" s="67"/>
      <c r="I4" s="62" t="s">
        <v>10</v>
      </c>
      <c r="J4" s="62" t="s">
        <v>11</v>
      </c>
      <c r="K4" s="62" t="s">
        <v>12</v>
      </c>
      <c r="L4" s="62" t="s">
        <v>10</v>
      </c>
      <c r="M4" s="62" t="s">
        <v>11</v>
      </c>
      <c r="N4" s="62" t="s">
        <v>12</v>
      </c>
      <c r="O4" s="67"/>
      <c r="P4" s="67"/>
      <c r="Q4" s="67"/>
      <c r="R4" s="67"/>
    </row>
    <row r="5" spans="1:18" ht="19.5" customHeight="1" x14ac:dyDescent="0.25">
      <c r="A5" s="19" t="s">
        <v>13</v>
      </c>
      <c r="B5" s="42"/>
      <c r="C5" s="43"/>
      <c r="D5" s="44"/>
      <c r="E5" s="43"/>
      <c r="F5" s="44"/>
      <c r="G5" s="43"/>
      <c r="H5" s="45"/>
      <c r="I5" s="43"/>
      <c r="J5" s="45"/>
      <c r="K5" s="43"/>
      <c r="L5" s="46"/>
      <c r="M5" s="43"/>
      <c r="N5" s="43"/>
      <c r="O5" s="47"/>
      <c r="P5" s="43"/>
      <c r="Q5" s="45"/>
      <c r="R5" s="48"/>
    </row>
    <row r="6" spans="1:18" ht="19.5" customHeight="1" x14ac:dyDescent="0.25">
      <c r="A6" s="20" t="s">
        <v>43</v>
      </c>
      <c r="B6" s="49">
        <v>2</v>
      </c>
      <c r="C6" s="50">
        <v>1</v>
      </c>
      <c r="D6" s="49">
        <v>3</v>
      </c>
      <c r="E6" s="51" t="s">
        <v>46</v>
      </c>
      <c r="F6" s="52" t="s">
        <v>46</v>
      </c>
      <c r="G6" s="51" t="s">
        <v>46</v>
      </c>
      <c r="H6" s="49">
        <v>3</v>
      </c>
      <c r="I6" s="51" t="s">
        <v>46</v>
      </c>
      <c r="J6" s="52" t="s">
        <v>46</v>
      </c>
      <c r="K6" s="51" t="s">
        <v>46</v>
      </c>
      <c r="L6" s="51" t="s">
        <v>46</v>
      </c>
      <c r="M6" s="52" t="s">
        <v>46</v>
      </c>
      <c r="N6" s="51" t="s">
        <v>46</v>
      </c>
      <c r="O6" s="52" t="s">
        <v>46</v>
      </c>
      <c r="P6" s="50">
        <v>2</v>
      </c>
      <c r="Q6" s="49">
        <v>1</v>
      </c>
      <c r="R6" s="50">
        <f>SUM(P6:Q6)</f>
        <v>3</v>
      </c>
    </row>
    <row r="7" spans="1:18" ht="19.5" customHeight="1" x14ac:dyDescent="0.25">
      <c r="A7" s="20" t="s">
        <v>14</v>
      </c>
      <c r="B7" s="49">
        <v>22</v>
      </c>
      <c r="C7" s="51" t="s">
        <v>46</v>
      </c>
      <c r="D7" s="52">
        <v>22</v>
      </c>
      <c r="E7" s="51" t="s">
        <v>46</v>
      </c>
      <c r="F7" s="52" t="s">
        <v>46</v>
      </c>
      <c r="G7" s="51" t="s">
        <v>46</v>
      </c>
      <c r="H7" s="49">
        <v>22</v>
      </c>
      <c r="I7" s="51">
        <v>1</v>
      </c>
      <c r="J7" s="52" t="s">
        <v>46</v>
      </c>
      <c r="K7" s="51">
        <v>1</v>
      </c>
      <c r="L7" s="51" t="s">
        <v>46</v>
      </c>
      <c r="M7" s="52" t="s">
        <v>46</v>
      </c>
      <c r="N7" s="51" t="s">
        <v>46</v>
      </c>
      <c r="O7" s="52">
        <v>1</v>
      </c>
      <c r="P7" s="50">
        <v>23</v>
      </c>
      <c r="Q7" s="52" t="s">
        <v>46</v>
      </c>
      <c r="R7" s="50">
        <f>SUM(P7:Q7)</f>
        <v>23</v>
      </c>
    </row>
    <row r="8" spans="1:18" ht="19.5" customHeight="1" x14ac:dyDescent="0.25">
      <c r="A8" s="20" t="s">
        <v>15</v>
      </c>
      <c r="B8" s="49">
        <v>49</v>
      </c>
      <c r="C8" s="50">
        <v>3</v>
      </c>
      <c r="D8" s="52">
        <v>52</v>
      </c>
      <c r="E8" s="51" t="s">
        <v>46</v>
      </c>
      <c r="F8" s="52" t="s">
        <v>46</v>
      </c>
      <c r="G8" s="51" t="s">
        <v>46</v>
      </c>
      <c r="H8" s="49">
        <v>52</v>
      </c>
      <c r="I8" s="50">
        <v>2</v>
      </c>
      <c r="J8" s="52">
        <v>1</v>
      </c>
      <c r="K8" s="51">
        <v>3</v>
      </c>
      <c r="L8" s="51" t="s">
        <v>46</v>
      </c>
      <c r="M8" s="52" t="s">
        <v>46</v>
      </c>
      <c r="N8" s="51" t="s">
        <v>46</v>
      </c>
      <c r="O8" s="49">
        <v>3</v>
      </c>
      <c r="P8" s="50">
        <v>51</v>
      </c>
      <c r="Q8" s="49">
        <v>4</v>
      </c>
      <c r="R8" s="50">
        <f>SUM(P8:Q8)</f>
        <v>55</v>
      </c>
    </row>
    <row r="9" spans="1:18" ht="19.5" customHeight="1" x14ac:dyDescent="0.25">
      <c r="A9" s="20" t="s">
        <v>16</v>
      </c>
      <c r="B9" s="49">
        <v>62</v>
      </c>
      <c r="C9" s="50">
        <v>12</v>
      </c>
      <c r="D9" s="49">
        <f>B9+C9</f>
        <v>74</v>
      </c>
      <c r="E9" s="51" t="s">
        <v>46</v>
      </c>
      <c r="F9" s="52" t="s">
        <v>46</v>
      </c>
      <c r="G9" s="51" t="s">
        <v>46</v>
      </c>
      <c r="H9" s="49">
        <v>74</v>
      </c>
      <c r="I9" s="50">
        <v>4</v>
      </c>
      <c r="J9" s="52" t="s">
        <v>46</v>
      </c>
      <c r="K9" s="50">
        <v>4</v>
      </c>
      <c r="L9" s="51" t="s">
        <v>46</v>
      </c>
      <c r="M9" s="52" t="s">
        <v>46</v>
      </c>
      <c r="N9" s="51" t="s">
        <v>46</v>
      </c>
      <c r="O9" s="49">
        <v>4</v>
      </c>
      <c r="P9" s="50">
        <v>66</v>
      </c>
      <c r="Q9" s="49">
        <v>12</v>
      </c>
      <c r="R9" s="50">
        <f>SUM(P9:Q9)</f>
        <v>78</v>
      </c>
    </row>
    <row r="10" spans="1:18" s="1" customFormat="1" ht="19.5" customHeight="1" x14ac:dyDescent="0.25">
      <c r="A10" s="74" t="s">
        <v>12</v>
      </c>
      <c r="B10" s="75">
        <f>SUM(B6:B9)</f>
        <v>135</v>
      </c>
      <c r="C10" s="76">
        <f>SUM(C6:C9)</f>
        <v>16</v>
      </c>
      <c r="D10" s="77">
        <f>SUM(D6:D9)</f>
        <v>151</v>
      </c>
      <c r="E10" s="78" t="s">
        <v>46</v>
      </c>
      <c r="F10" s="79" t="s">
        <v>46</v>
      </c>
      <c r="G10" s="78" t="s">
        <v>46</v>
      </c>
      <c r="H10" s="77">
        <f>SUM(H6:H9)</f>
        <v>151</v>
      </c>
      <c r="I10" s="76">
        <f>SUM(I6:I9)</f>
        <v>7</v>
      </c>
      <c r="J10" s="79">
        <f>SUM(J6:J9)</f>
        <v>1</v>
      </c>
      <c r="K10" s="76">
        <f>SUM(K6:K9)</f>
        <v>8</v>
      </c>
      <c r="L10" s="78" t="s">
        <v>46</v>
      </c>
      <c r="M10" s="79" t="s">
        <v>46</v>
      </c>
      <c r="N10" s="78" t="s">
        <v>46</v>
      </c>
      <c r="O10" s="77">
        <f>SUM(O6:O9)</f>
        <v>8</v>
      </c>
      <c r="P10" s="50">
        <f>SUM(P6:P9)</f>
        <v>142</v>
      </c>
      <c r="Q10" s="49">
        <f>SUM(Q6:Q9)</f>
        <v>17</v>
      </c>
      <c r="R10" s="76">
        <f>SUM(R6:R9)</f>
        <v>159</v>
      </c>
    </row>
    <row r="11" spans="1:18" ht="19.5" customHeight="1" x14ac:dyDescent="0.25">
      <c r="A11" s="15" t="s">
        <v>17</v>
      </c>
      <c r="B11" s="42"/>
      <c r="C11" s="57"/>
      <c r="D11" s="44"/>
      <c r="E11" s="57"/>
      <c r="F11" s="44"/>
      <c r="G11" s="57"/>
      <c r="H11" s="58"/>
      <c r="I11" s="57"/>
      <c r="J11" s="44"/>
      <c r="K11" s="57"/>
      <c r="L11" s="57"/>
      <c r="M11" s="44"/>
      <c r="N11" s="57"/>
      <c r="O11" s="58"/>
      <c r="P11" s="43"/>
      <c r="Q11" s="43"/>
      <c r="R11" s="59"/>
    </row>
    <row r="12" spans="1:18" ht="19.5" customHeight="1" x14ac:dyDescent="0.25">
      <c r="A12" s="20" t="s">
        <v>18</v>
      </c>
      <c r="B12" s="49">
        <v>3</v>
      </c>
      <c r="C12" s="51" t="s">
        <v>46</v>
      </c>
      <c r="D12" s="52">
        <v>3</v>
      </c>
      <c r="E12" s="51" t="s">
        <v>46</v>
      </c>
      <c r="F12" s="52" t="s">
        <v>46</v>
      </c>
      <c r="G12" s="51" t="s">
        <v>46</v>
      </c>
      <c r="H12" s="49">
        <v>3</v>
      </c>
      <c r="I12" s="51" t="s">
        <v>46</v>
      </c>
      <c r="J12" s="52" t="s">
        <v>46</v>
      </c>
      <c r="K12" s="51" t="s">
        <v>46</v>
      </c>
      <c r="L12" s="51" t="s">
        <v>46</v>
      </c>
      <c r="M12" s="52" t="s">
        <v>46</v>
      </c>
      <c r="N12" s="51" t="s">
        <v>46</v>
      </c>
      <c r="O12" s="52" t="s">
        <v>46</v>
      </c>
      <c r="P12" s="50">
        <v>3</v>
      </c>
      <c r="Q12" s="52" t="s">
        <v>46</v>
      </c>
      <c r="R12" s="50">
        <f>SUM(P12:Q12)</f>
        <v>3</v>
      </c>
    </row>
    <row r="13" spans="1:18" ht="19.5" customHeight="1" x14ac:dyDescent="0.25">
      <c r="A13" s="20" t="s">
        <v>19</v>
      </c>
      <c r="B13" s="49">
        <v>29</v>
      </c>
      <c r="C13" s="50">
        <v>7</v>
      </c>
      <c r="D13" s="49">
        <f>SUM(B13:C13)</f>
        <v>36</v>
      </c>
      <c r="E13" s="51" t="s">
        <v>46</v>
      </c>
      <c r="F13" s="52" t="s">
        <v>46</v>
      </c>
      <c r="G13" s="51" t="s">
        <v>46</v>
      </c>
      <c r="H13" s="49">
        <v>36</v>
      </c>
      <c r="I13" s="50">
        <v>1</v>
      </c>
      <c r="J13" s="52" t="s">
        <v>46</v>
      </c>
      <c r="K13" s="50">
        <v>1</v>
      </c>
      <c r="L13" s="51" t="s">
        <v>46</v>
      </c>
      <c r="M13" s="52" t="s">
        <v>46</v>
      </c>
      <c r="N13" s="51" t="s">
        <v>46</v>
      </c>
      <c r="O13" s="49">
        <v>1</v>
      </c>
      <c r="P13" s="50">
        <v>30</v>
      </c>
      <c r="Q13" s="49">
        <v>7</v>
      </c>
      <c r="R13" s="50">
        <f>SUM(P13:Q13)</f>
        <v>37</v>
      </c>
    </row>
    <row r="14" spans="1:18" ht="19.5" customHeight="1" x14ac:dyDescent="0.25">
      <c r="A14" s="20" t="s">
        <v>20</v>
      </c>
      <c r="B14" s="49">
        <v>69</v>
      </c>
      <c r="C14" s="50">
        <v>16</v>
      </c>
      <c r="D14" s="49">
        <f>SUM(B14:C14)</f>
        <v>85</v>
      </c>
      <c r="E14" s="51" t="s">
        <v>46</v>
      </c>
      <c r="F14" s="52" t="s">
        <v>46</v>
      </c>
      <c r="G14" s="51" t="s">
        <v>46</v>
      </c>
      <c r="H14" s="49">
        <f>B14+C14</f>
        <v>85</v>
      </c>
      <c r="I14" s="50">
        <v>1</v>
      </c>
      <c r="J14" s="52" t="s">
        <v>46</v>
      </c>
      <c r="K14" s="50">
        <v>1</v>
      </c>
      <c r="L14" s="51">
        <v>1</v>
      </c>
      <c r="M14" s="52" t="s">
        <v>46</v>
      </c>
      <c r="N14" s="51">
        <v>1</v>
      </c>
      <c r="O14" s="49">
        <v>2</v>
      </c>
      <c r="P14" s="50">
        <v>71</v>
      </c>
      <c r="Q14" s="49">
        <v>16</v>
      </c>
      <c r="R14" s="50">
        <f>SUM(P14:Q14)</f>
        <v>87</v>
      </c>
    </row>
    <row r="15" spans="1:18" ht="19.5" customHeight="1" x14ac:dyDescent="0.25">
      <c r="A15" s="74" t="s">
        <v>12</v>
      </c>
      <c r="B15" s="75">
        <f>SUM(B12:B14)</f>
        <v>101</v>
      </c>
      <c r="C15" s="57">
        <f>SUM(C12:C14)</f>
        <v>23</v>
      </c>
      <c r="D15" s="44">
        <f>SUM(D12:D14)</f>
        <v>124</v>
      </c>
      <c r="E15" s="51" t="s">
        <v>46</v>
      </c>
      <c r="F15" s="52" t="s">
        <v>46</v>
      </c>
      <c r="G15" s="51" t="s">
        <v>46</v>
      </c>
      <c r="H15" s="77">
        <f>SUM(H12:H14)</f>
        <v>124</v>
      </c>
      <c r="I15" s="76">
        <f>SUM(I12:I14)</f>
        <v>2</v>
      </c>
      <c r="J15" s="79" t="s">
        <v>46</v>
      </c>
      <c r="K15" s="76">
        <f>SUM(K12:K14)</f>
        <v>2</v>
      </c>
      <c r="L15" s="78">
        <f>SUM(L12:L14)</f>
        <v>1</v>
      </c>
      <c r="M15" s="79" t="s">
        <v>46</v>
      </c>
      <c r="N15" s="78">
        <f>SUM(N12:N14)</f>
        <v>1</v>
      </c>
      <c r="O15" s="77">
        <f>SUM(O12:O14)</f>
        <v>3</v>
      </c>
      <c r="P15" s="80">
        <f>SUM(P12:P14)</f>
        <v>104</v>
      </c>
      <c r="Q15" s="81">
        <f>SUM(Q12:Q14)</f>
        <v>23</v>
      </c>
      <c r="R15" s="76">
        <f>SUM(R12:R14)</f>
        <v>127</v>
      </c>
    </row>
    <row r="16" spans="1:18" ht="19.5" customHeight="1" x14ac:dyDescent="0.25">
      <c r="A16" s="15" t="s">
        <v>21</v>
      </c>
      <c r="B16" s="42"/>
      <c r="C16" s="43"/>
      <c r="D16" s="45"/>
      <c r="E16" s="57"/>
      <c r="F16" s="44"/>
      <c r="G16" s="57"/>
      <c r="H16" s="58"/>
      <c r="I16" s="57"/>
      <c r="J16" s="44"/>
      <c r="K16" s="57"/>
      <c r="L16" s="44"/>
      <c r="M16" s="42"/>
      <c r="N16" s="57"/>
      <c r="O16" s="58"/>
      <c r="P16" s="57"/>
      <c r="Q16" s="44"/>
      <c r="R16" s="59"/>
    </row>
    <row r="17" spans="1:18" ht="19.5" customHeight="1" x14ac:dyDescent="0.25">
      <c r="A17" s="20" t="s">
        <v>22</v>
      </c>
      <c r="B17" s="49">
        <v>793</v>
      </c>
      <c r="C17" s="50">
        <v>350</v>
      </c>
      <c r="D17" s="49">
        <f>SUM(B17:C17)</f>
        <v>1143</v>
      </c>
      <c r="E17" s="51" t="s">
        <v>46</v>
      </c>
      <c r="F17" s="52" t="s">
        <v>46</v>
      </c>
      <c r="G17" s="51" t="s">
        <v>46</v>
      </c>
      <c r="H17" s="49">
        <v>1143</v>
      </c>
      <c r="I17" s="50">
        <v>10</v>
      </c>
      <c r="J17" s="52" t="s">
        <v>46</v>
      </c>
      <c r="K17" s="50">
        <v>10</v>
      </c>
      <c r="L17" s="50">
        <v>5</v>
      </c>
      <c r="M17" s="49">
        <v>1</v>
      </c>
      <c r="N17" s="50">
        <v>6</v>
      </c>
      <c r="O17" s="49">
        <v>16</v>
      </c>
      <c r="P17" s="50">
        <f>B17+I17+L17</f>
        <v>808</v>
      </c>
      <c r="Q17" s="49">
        <f>C17+M17</f>
        <v>351</v>
      </c>
      <c r="R17" s="50">
        <f>SUM(P17:Q17)</f>
        <v>1159</v>
      </c>
    </row>
    <row r="18" spans="1:18" ht="19.5" customHeight="1" x14ac:dyDescent="0.25">
      <c r="A18" s="20" t="s">
        <v>23</v>
      </c>
      <c r="B18" s="49">
        <v>1385</v>
      </c>
      <c r="C18" s="50">
        <v>672</v>
      </c>
      <c r="D18" s="49">
        <f>SUM(B18:C18)</f>
        <v>2057</v>
      </c>
      <c r="E18" s="51" t="s">
        <v>46</v>
      </c>
      <c r="F18" s="52" t="s">
        <v>46</v>
      </c>
      <c r="G18" s="51" t="s">
        <v>46</v>
      </c>
      <c r="H18" s="49">
        <v>2057</v>
      </c>
      <c r="I18" s="50">
        <v>10</v>
      </c>
      <c r="J18" s="49">
        <v>1</v>
      </c>
      <c r="K18" s="50">
        <v>11</v>
      </c>
      <c r="L18" s="50">
        <v>15</v>
      </c>
      <c r="M18" s="49">
        <v>9</v>
      </c>
      <c r="N18" s="50">
        <f>L18+9</f>
        <v>24</v>
      </c>
      <c r="O18" s="49">
        <f>K18+N18</f>
        <v>35</v>
      </c>
      <c r="P18" s="50">
        <f>B18+I18+L18</f>
        <v>1410</v>
      </c>
      <c r="Q18" s="49">
        <f>C18+J18+M18</f>
        <v>682</v>
      </c>
      <c r="R18" s="50">
        <f>SUM(P18:Q18)</f>
        <v>2092</v>
      </c>
    </row>
    <row r="19" spans="1:18" ht="19.5" customHeight="1" x14ac:dyDescent="0.25">
      <c r="A19" s="20" t="s">
        <v>24</v>
      </c>
      <c r="B19" s="49">
        <v>2390</v>
      </c>
      <c r="C19" s="50">
        <v>1439</v>
      </c>
      <c r="D19" s="49">
        <f>SUM(B19:C19)</f>
        <v>3829</v>
      </c>
      <c r="E19" s="51" t="s">
        <v>46</v>
      </c>
      <c r="F19" s="52" t="s">
        <v>46</v>
      </c>
      <c r="G19" s="51" t="s">
        <v>46</v>
      </c>
      <c r="H19" s="49">
        <v>3829</v>
      </c>
      <c r="I19" s="50">
        <v>8</v>
      </c>
      <c r="J19" s="49">
        <v>5</v>
      </c>
      <c r="K19" s="50">
        <f>SUM(I19:J19)</f>
        <v>13</v>
      </c>
      <c r="L19" s="50">
        <v>39</v>
      </c>
      <c r="M19" s="49">
        <v>10</v>
      </c>
      <c r="N19" s="50">
        <f>SUM(L19:M19)</f>
        <v>49</v>
      </c>
      <c r="O19" s="49">
        <f>K19+N19</f>
        <v>62</v>
      </c>
      <c r="P19" s="50">
        <f>B19+I19+L19</f>
        <v>2437</v>
      </c>
      <c r="Q19" s="49">
        <f>C19+J19+M19</f>
        <v>1454</v>
      </c>
      <c r="R19" s="50">
        <f>SUM(P19:Q19)</f>
        <v>3891</v>
      </c>
    </row>
    <row r="20" spans="1:18" ht="19.5" customHeight="1" x14ac:dyDescent="0.25">
      <c r="A20" s="20" t="s">
        <v>25</v>
      </c>
      <c r="B20" s="49">
        <v>2156</v>
      </c>
      <c r="C20" s="50">
        <v>1241</v>
      </c>
      <c r="D20" s="49">
        <f>SUM(B20:C20)</f>
        <v>3397</v>
      </c>
      <c r="E20" s="51" t="s">
        <v>46</v>
      </c>
      <c r="F20" s="52" t="s">
        <v>46</v>
      </c>
      <c r="G20" s="51" t="s">
        <v>46</v>
      </c>
      <c r="H20" s="49">
        <v>3397</v>
      </c>
      <c r="I20" s="50">
        <v>77</v>
      </c>
      <c r="J20" s="49">
        <v>119</v>
      </c>
      <c r="K20" s="50">
        <f>SUM(I20:J20)</f>
        <v>196</v>
      </c>
      <c r="L20" s="50">
        <v>22</v>
      </c>
      <c r="M20" s="49">
        <v>18</v>
      </c>
      <c r="N20" s="50">
        <f>SUM(L20:M20)</f>
        <v>40</v>
      </c>
      <c r="O20" s="49">
        <f>K20+N20</f>
        <v>236</v>
      </c>
      <c r="P20" s="50">
        <f>B20+I20+L20</f>
        <v>2255</v>
      </c>
      <c r="Q20" s="49">
        <f>C20+J20+M20</f>
        <v>1378</v>
      </c>
      <c r="R20" s="50">
        <f>SUM(P20:Q20)</f>
        <v>3633</v>
      </c>
    </row>
    <row r="21" spans="1:18" ht="19.5" customHeight="1" x14ac:dyDescent="0.25">
      <c r="A21" s="20" t="s">
        <v>26</v>
      </c>
      <c r="B21" s="49">
        <v>1173</v>
      </c>
      <c r="C21" s="50">
        <v>973</v>
      </c>
      <c r="D21" s="49">
        <f>SUM(B21:C21)</f>
        <v>2146</v>
      </c>
      <c r="E21" s="51" t="s">
        <v>46</v>
      </c>
      <c r="F21" s="52" t="s">
        <v>46</v>
      </c>
      <c r="G21" s="51" t="s">
        <v>46</v>
      </c>
      <c r="H21" s="49">
        <v>2146</v>
      </c>
      <c r="I21" s="50">
        <v>674</v>
      </c>
      <c r="J21" s="49">
        <v>555</v>
      </c>
      <c r="K21" s="50">
        <f>SUM(I21:J21)</f>
        <v>1229</v>
      </c>
      <c r="L21" s="50">
        <v>4</v>
      </c>
      <c r="M21" s="49">
        <v>7</v>
      </c>
      <c r="N21" s="50">
        <f>SUM(L21:M21)</f>
        <v>11</v>
      </c>
      <c r="O21" s="49">
        <f>K21+N21</f>
        <v>1240</v>
      </c>
      <c r="P21" s="50">
        <f>B21+I21+L21</f>
        <v>1851</v>
      </c>
      <c r="Q21" s="49">
        <f>C21+J21+M21</f>
        <v>1535</v>
      </c>
      <c r="R21" s="50">
        <f>SUM(P21:Q21)</f>
        <v>3386</v>
      </c>
    </row>
    <row r="22" spans="1:18" ht="19.5" customHeight="1" x14ac:dyDescent="0.25">
      <c r="A22" s="74" t="s">
        <v>12</v>
      </c>
      <c r="B22" s="42">
        <f>SUM(B17:B21)</f>
        <v>7897</v>
      </c>
      <c r="C22" s="57">
        <f>SUM(C17:C21)</f>
        <v>4675</v>
      </c>
      <c r="D22" s="44">
        <f>SUM(D17:D21)</f>
        <v>12572</v>
      </c>
      <c r="E22" s="51" t="s">
        <v>46</v>
      </c>
      <c r="F22" s="52" t="s">
        <v>46</v>
      </c>
      <c r="G22" s="51" t="s">
        <v>46</v>
      </c>
      <c r="H22" s="77">
        <f t="shared" ref="H22:R22" si="0">SUM(H17:H21)</f>
        <v>12572</v>
      </c>
      <c r="I22" s="76">
        <f t="shared" si="0"/>
        <v>779</v>
      </c>
      <c r="J22" s="77">
        <f t="shared" si="0"/>
        <v>680</v>
      </c>
      <c r="K22" s="76">
        <f t="shared" si="0"/>
        <v>1459</v>
      </c>
      <c r="L22" s="76">
        <f t="shared" si="0"/>
        <v>85</v>
      </c>
      <c r="M22" s="77">
        <f t="shared" si="0"/>
        <v>45</v>
      </c>
      <c r="N22" s="76">
        <f t="shared" si="0"/>
        <v>130</v>
      </c>
      <c r="O22" s="80">
        <f t="shared" si="0"/>
        <v>1589</v>
      </c>
      <c r="P22" s="80">
        <f t="shared" si="0"/>
        <v>8761</v>
      </c>
      <c r="Q22" s="81">
        <f t="shared" si="0"/>
        <v>5400</v>
      </c>
      <c r="R22" s="76">
        <f t="shared" si="0"/>
        <v>14161</v>
      </c>
    </row>
    <row r="23" spans="1:18" ht="19.5" customHeight="1" x14ac:dyDescent="0.25">
      <c r="A23" s="15" t="s">
        <v>27</v>
      </c>
      <c r="B23" s="60"/>
      <c r="C23" s="43"/>
      <c r="D23" s="45"/>
      <c r="E23" s="57"/>
      <c r="F23" s="44"/>
      <c r="G23" s="57"/>
      <c r="H23" s="58"/>
      <c r="I23" s="57"/>
      <c r="J23" s="44"/>
      <c r="K23" s="57"/>
      <c r="L23" s="43"/>
      <c r="M23" s="44"/>
      <c r="N23" s="57"/>
      <c r="O23" s="58"/>
      <c r="P23" s="57"/>
      <c r="Q23" s="44"/>
      <c r="R23" s="59"/>
    </row>
    <row r="24" spans="1:18" ht="19.5" customHeight="1" x14ac:dyDescent="0.25">
      <c r="A24" s="20" t="s">
        <v>38</v>
      </c>
      <c r="B24" s="49">
        <v>66</v>
      </c>
      <c r="C24" s="50">
        <v>44</v>
      </c>
      <c r="D24" s="49">
        <f t="shared" ref="D24:D32" si="1">SUM(B24:C24)</f>
        <v>110</v>
      </c>
      <c r="E24" s="51" t="s">
        <v>46</v>
      </c>
      <c r="F24" s="52" t="s">
        <v>46</v>
      </c>
      <c r="G24" s="51" t="s">
        <v>46</v>
      </c>
      <c r="H24" s="49">
        <v>110</v>
      </c>
      <c r="I24" s="51" t="s">
        <v>46</v>
      </c>
      <c r="J24" s="52" t="s">
        <v>46</v>
      </c>
      <c r="K24" s="51" t="s">
        <v>46</v>
      </c>
      <c r="L24" s="51" t="s">
        <v>46</v>
      </c>
      <c r="M24" s="52" t="s">
        <v>46</v>
      </c>
      <c r="N24" s="51" t="s">
        <v>46</v>
      </c>
      <c r="O24" s="52" t="s">
        <v>46</v>
      </c>
      <c r="P24" s="50">
        <v>66</v>
      </c>
      <c r="Q24" s="49">
        <v>44</v>
      </c>
      <c r="R24" s="50">
        <f t="shared" ref="R24:R32" si="2">SUM(P24:Q24)</f>
        <v>110</v>
      </c>
    </row>
    <row r="25" spans="1:18" ht="19.5" customHeight="1" x14ac:dyDescent="0.25">
      <c r="A25" s="20" t="s">
        <v>39</v>
      </c>
      <c r="B25" s="49">
        <v>275</v>
      </c>
      <c r="C25" s="50">
        <v>75</v>
      </c>
      <c r="D25" s="49">
        <f t="shared" si="1"/>
        <v>350</v>
      </c>
      <c r="E25" s="51" t="s">
        <v>46</v>
      </c>
      <c r="F25" s="52" t="s">
        <v>46</v>
      </c>
      <c r="G25" s="51" t="s">
        <v>46</v>
      </c>
      <c r="H25" s="49">
        <v>350</v>
      </c>
      <c r="I25" s="50">
        <v>2</v>
      </c>
      <c r="J25" s="52">
        <v>1</v>
      </c>
      <c r="K25" s="50">
        <v>3</v>
      </c>
      <c r="L25" s="51" t="s">
        <v>46</v>
      </c>
      <c r="M25" s="52" t="s">
        <v>46</v>
      </c>
      <c r="N25" s="51" t="s">
        <v>46</v>
      </c>
      <c r="O25" s="49">
        <v>3</v>
      </c>
      <c r="P25" s="50">
        <f>B25+I25</f>
        <v>277</v>
      </c>
      <c r="Q25" s="49">
        <f>C25+J25</f>
        <v>76</v>
      </c>
      <c r="R25" s="50">
        <f t="shared" si="2"/>
        <v>353</v>
      </c>
    </row>
    <row r="26" spans="1:18" ht="19.5" customHeight="1" x14ac:dyDescent="0.25">
      <c r="A26" s="20" t="s">
        <v>40</v>
      </c>
      <c r="B26" s="49">
        <v>752</v>
      </c>
      <c r="C26" s="50">
        <v>300</v>
      </c>
      <c r="D26" s="49">
        <f t="shared" si="1"/>
        <v>1052</v>
      </c>
      <c r="E26" s="51">
        <v>1</v>
      </c>
      <c r="F26" s="49">
        <v>1</v>
      </c>
      <c r="G26" s="51">
        <v>2</v>
      </c>
      <c r="H26" s="49">
        <f>D26+2</f>
        <v>1054</v>
      </c>
      <c r="I26" s="51" t="s">
        <v>46</v>
      </c>
      <c r="J26" s="52" t="s">
        <v>46</v>
      </c>
      <c r="K26" s="51" t="s">
        <v>46</v>
      </c>
      <c r="L26" s="51" t="s">
        <v>46</v>
      </c>
      <c r="M26" s="52" t="s">
        <v>46</v>
      </c>
      <c r="N26" s="51" t="s">
        <v>46</v>
      </c>
      <c r="O26" s="52" t="s">
        <v>46</v>
      </c>
      <c r="P26" s="50">
        <f>B26+E26</f>
        <v>753</v>
      </c>
      <c r="Q26" s="49">
        <f>C26+F26</f>
        <v>301</v>
      </c>
      <c r="R26" s="50">
        <f t="shared" si="2"/>
        <v>1054</v>
      </c>
    </row>
    <row r="27" spans="1:18" ht="19.5" customHeight="1" x14ac:dyDescent="0.25">
      <c r="A27" s="20" t="s">
        <v>41</v>
      </c>
      <c r="B27" s="49">
        <v>1020</v>
      </c>
      <c r="C27" s="50">
        <v>555</v>
      </c>
      <c r="D27" s="49">
        <f t="shared" si="1"/>
        <v>1575</v>
      </c>
      <c r="E27" s="51" t="s">
        <v>46</v>
      </c>
      <c r="F27" s="52">
        <v>1</v>
      </c>
      <c r="G27" s="51">
        <v>1</v>
      </c>
      <c r="H27" s="49">
        <v>1576</v>
      </c>
      <c r="I27" s="50">
        <v>13</v>
      </c>
      <c r="J27" s="49">
        <v>3</v>
      </c>
      <c r="K27" s="50">
        <f t="shared" ref="K27:K32" si="3">SUM(I27:J27)</f>
        <v>16</v>
      </c>
      <c r="L27" s="51" t="s">
        <v>46</v>
      </c>
      <c r="M27" s="52" t="s">
        <v>46</v>
      </c>
      <c r="N27" s="51" t="s">
        <v>46</v>
      </c>
      <c r="O27" s="49">
        <v>16</v>
      </c>
      <c r="P27" s="50">
        <f>B27+I27</f>
        <v>1033</v>
      </c>
      <c r="Q27" s="49">
        <f>C27+F27+J27</f>
        <v>559</v>
      </c>
      <c r="R27" s="50">
        <f t="shared" si="2"/>
        <v>1592</v>
      </c>
    </row>
    <row r="28" spans="1:18" ht="19.5" customHeight="1" x14ac:dyDescent="0.25">
      <c r="A28" s="20" t="s">
        <v>28</v>
      </c>
      <c r="B28" s="49">
        <v>1598</v>
      </c>
      <c r="C28" s="50">
        <v>1047</v>
      </c>
      <c r="D28" s="49">
        <f t="shared" si="1"/>
        <v>2645</v>
      </c>
      <c r="E28" s="51" t="s">
        <v>46</v>
      </c>
      <c r="F28" s="49">
        <v>1</v>
      </c>
      <c r="G28" s="51">
        <v>1</v>
      </c>
      <c r="H28" s="49">
        <v>2646</v>
      </c>
      <c r="I28" s="50">
        <v>42</v>
      </c>
      <c r="J28" s="49">
        <v>18</v>
      </c>
      <c r="K28" s="50">
        <f t="shared" si="3"/>
        <v>60</v>
      </c>
      <c r="L28" s="51" t="s">
        <v>46</v>
      </c>
      <c r="M28" s="52" t="s">
        <v>46</v>
      </c>
      <c r="N28" s="51" t="s">
        <v>46</v>
      </c>
      <c r="O28" s="49">
        <v>60</v>
      </c>
      <c r="P28" s="50">
        <f>B28+I28</f>
        <v>1640</v>
      </c>
      <c r="Q28" s="49">
        <f>C28+F28+J28</f>
        <v>1066</v>
      </c>
      <c r="R28" s="50">
        <f t="shared" si="2"/>
        <v>2706</v>
      </c>
    </row>
    <row r="29" spans="1:18" ht="25.5" customHeight="1" x14ac:dyDescent="0.25">
      <c r="A29" s="20" t="s">
        <v>29</v>
      </c>
      <c r="B29" s="49">
        <v>1278</v>
      </c>
      <c r="C29" s="50">
        <v>868</v>
      </c>
      <c r="D29" s="49">
        <f t="shared" si="1"/>
        <v>2146</v>
      </c>
      <c r="E29" s="51" t="s">
        <v>46</v>
      </c>
      <c r="F29" s="52" t="s">
        <v>46</v>
      </c>
      <c r="G29" s="51" t="s">
        <v>46</v>
      </c>
      <c r="H29" s="49">
        <v>2146</v>
      </c>
      <c r="I29" s="50">
        <v>37</v>
      </c>
      <c r="J29" s="49">
        <v>21</v>
      </c>
      <c r="K29" s="50">
        <f t="shared" si="3"/>
        <v>58</v>
      </c>
      <c r="L29" s="51" t="s">
        <v>46</v>
      </c>
      <c r="M29" s="52" t="s">
        <v>46</v>
      </c>
      <c r="N29" s="51" t="s">
        <v>46</v>
      </c>
      <c r="O29" s="49">
        <v>58</v>
      </c>
      <c r="P29" s="50">
        <f>B29+I29</f>
        <v>1315</v>
      </c>
      <c r="Q29" s="49">
        <f>C29+J29</f>
        <v>889</v>
      </c>
      <c r="R29" s="50">
        <f t="shared" si="2"/>
        <v>2204</v>
      </c>
    </row>
    <row r="30" spans="1:18" ht="25.5" customHeight="1" x14ac:dyDescent="0.25">
      <c r="A30" s="20" t="s">
        <v>30</v>
      </c>
      <c r="B30" s="49">
        <v>1097</v>
      </c>
      <c r="C30" s="50">
        <v>929</v>
      </c>
      <c r="D30" s="49">
        <f>SUM(B30:C30)</f>
        <v>2026</v>
      </c>
      <c r="E30" s="50">
        <v>2</v>
      </c>
      <c r="F30" s="52" t="s">
        <v>46</v>
      </c>
      <c r="G30" s="50">
        <v>2</v>
      </c>
      <c r="H30" s="49">
        <v>2028</v>
      </c>
      <c r="I30" s="50">
        <v>11</v>
      </c>
      <c r="J30" s="49">
        <v>5</v>
      </c>
      <c r="K30" s="50">
        <f t="shared" si="3"/>
        <v>16</v>
      </c>
      <c r="L30" s="50">
        <v>1</v>
      </c>
      <c r="M30" s="52" t="s">
        <v>46</v>
      </c>
      <c r="N30" s="50">
        <v>1</v>
      </c>
      <c r="O30" s="49">
        <v>17</v>
      </c>
      <c r="P30" s="50">
        <f>B30+E30+I30+L30</f>
        <v>1111</v>
      </c>
      <c r="Q30" s="49">
        <f>C30+J30</f>
        <v>934</v>
      </c>
      <c r="R30" s="50">
        <f t="shared" si="2"/>
        <v>2045</v>
      </c>
    </row>
    <row r="31" spans="1:18" ht="18" customHeight="1" x14ac:dyDescent="0.25">
      <c r="A31" s="20" t="s">
        <v>31</v>
      </c>
      <c r="B31" s="49">
        <v>398</v>
      </c>
      <c r="C31" s="50">
        <v>557</v>
      </c>
      <c r="D31" s="49">
        <f t="shared" si="1"/>
        <v>955</v>
      </c>
      <c r="E31" s="51" t="s">
        <v>46</v>
      </c>
      <c r="F31" s="52" t="s">
        <v>46</v>
      </c>
      <c r="G31" s="51" t="s">
        <v>46</v>
      </c>
      <c r="H31" s="49">
        <v>955</v>
      </c>
      <c r="I31" s="50">
        <v>21</v>
      </c>
      <c r="J31" s="49">
        <v>9</v>
      </c>
      <c r="K31" s="50">
        <f t="shared" si="3"/>
        <v>30</v>
      </c>
      <c r="L31" s="51" t="s">
        <v>46</v>
      </c>
      <c r="M31" s="49">
        <v>1</v>
      </c>
      <c r="N31" s="50">
        <v>1</v>
      </c>
      <c r="O31" s="49">
        <v>31</v>
      </c>
      <c r="P31" s="50">
        <f>B31+I31</f>
        <v>419</v>
      </c>
      <c r="Q31" s="49">
        <f>C31+J31+M31</f>
        <v>567</v>
      </c>
      <c r="R31" s="50">
        <f t="shared" si="2"/>
        <v>986</v>
      </c>
    </row>
    <row r="32" spans="1:18" ht="18" customHeight="1" x14ac:dyDescent="0.25">
      <c r="A32" s="20" t="s">
        <v>32</v>
      </c>
      <c r="B32" s="49">
        <v>349</v>
      </c>
      <c r="C32" s="50">
        <v>171</v>
      </c>
      <c r="D32" s="49">
        <f t="shared" si="1"/>
        <v>520</v>
      </c>
      <c r="E32" s="51" t="s">
        <v>46</v>
      </c>
      <c r="F32" s="52" t="s">
        <v>46</v>
      </c>
      <c r="G32" s="51" t="s">
        <v>46</v>
      </c>
      <c r="H32" s="49">
        <v>520</v>
      </c>
      <c r="I32" s="50">
        <v>489</v>
      </c>
      <c r="J32" s="49">
        <v>956</v>
      </c>
      <c r="K32" s="50">
        <f t="shared" si="3"/>
        <v>1445</v>
      </c>
      <c r="L32" s="51" t="s">
        <v>46</v>
      </c>
      <c r="M32" s="52" t="s">
        <v>46</v>
      </c>
      <c r="N32" s="51" t="s">
        <v>46</v>
      </c>
      <c r="O32" s="49">
        <v>1445</v>
      </c>
      <c r="P32" s="50">
        <f>B32+I32</f>
        <v>838</v>
      </c>
      <c r="Q32" s="49">
        <f>C32+J32</f>
        <v>1127</v>
      </c>
      <c r="R32" s="50">
        <f t="shared" si="2"/>
        <v>1965</v>
      </c>
    </row>
    <row r="33" spans="1:20" ht="18" customHeight="1" x14ac:dyDescent="0.25">
      <c r="A33" s="74" t="s">
        <v>12</v>
      </c>
      <c r="B33" s="75">
        <f t="shared" ref="B33:R33" si="4">SUM(B24:B32)</f>
        <v>6833</v>
      </c>
      <c r="C33" s="57">
        <f t="shared" si="4"/>
        <v>4546</v>
      </c>
      <c r="D33" s="44">
        <f t="shared" si="4"/>
        <v>11379</v>
      </c>
      <c r="E33" s="76">
        <f t="shared" si="4"/>
        <v>3</v>
      </c>
      <c r="F33" s="77">
        <f t="shared" si="4"/>
        <v>3</v>
      </c>
      <c r="G33" s="76">
        <f t="shared" si="4"/>
        <v>6</v>
      </c>
      <c r="H33" s="77">
        <f t="shared" si="4"/>
        <v>11385</v>
      </c>
      <c r="I33" s="76">
        <f t="shared" si="4"/>
        <v>615</v>
      </c>
      <c r="J33" s="77">
        <f t="shared" si="4"/>
        <v>1013</v>
      </c>
      <c r="K33" s="76">
        <f t="shared" si="4"/>
        <v>1628</v>
      </c>
      <c r="L33" s="76">
        <f t="shared" si="4"/>
        <v>1</v>
      </c>
      <c r="M33" s="77">
        <f t="shared" si="4"/>
        <v>1</v>
      </c>
      <c r="N33" s="76">
        <f t="shared" si="4"/>
        <v>2</v>
      </c>
      <c r="O33" s="80">
        <f t="shared" si="4"/>
        <v>1630</v>
      </c>
      <c r="P33" s="80">
        <f t="shared" si="4"/>
        <v>7452</v>
      </c>
      <c r="Q33" s="82">
        <f t="shared" si="4"/>
        <v>5563</v>
      </c>
      <c r="R33" s="76">
        <f t="shared" si="4"/>
        <v>13015</v>
      </c>
    </row>
    <row r="34" spans="1:20" ht="18" customHeight="1" x14ac:dyDescent="0.25">
      <c r="A34" s="15" t="s">
        <v>33</v>
      </c>
      <c r="B34" s="42"/>
      <c r="C34" s="43"/>
      <c r="D34" s="45"/>
      <c r="E34" s="57"/>
      <c r="F34" s="44"/>
      <c r="G34" s="57"/>
      <c r="H34" s="58"/>
      <c r="I34" s="57"/>
      <c r="J34" s="44"/>
      <c r="K34" s="57"/>
      <c r="L34" s="43"/>
      <c r="M34" s="44"/>
      <c r="N34" s="57"/>
      <c r="O34" s="58"/>
      <c r="P34" s="57"/>
      <c r="Q34" s="44"/>
      <c r="R34" s="59"/>
      <c r="T34" s="61"/>
    </row>
    <row r="35" spans="1:20" ht="18" customHeight="1" x14ac:dyDescent="0.25">
      <c r="A35" s="20" t="s">
        <v>34</v>
      </c>
      <c r="B35" s="49">
        <v>704</v>
      </c>
      <c r="C35" s="50">
        <v>145</v>
      </c>
      <c r="D35" s="49">
        <f>SUM(B35:C35)</f>
        <v>849</v>
      </c>
      <c r="E35" s="51" t="s">
        <v>46</v>
      </c>
      <c r="F35" s="52" t="s">
        <v>46</v>
      </c>
      <c r="G35" s="51" t="s">
        <v>46</v>
      </c>
      <c r="H35" s="49">
        <v>849</v>
      </c>
      <c r="I35" s="50">
        <v>3</v>
      </c>
      <c r="J35" s="52" t="s">
        <v>46</v>
      </c>
      <c r="K35" s="50">
        <v>3</v>
      </c>
      <c r="L35" s="50">
        <v>1</v>
      </c>
      <c r="M35" s="52" t="s">
        <v>46</v>
      </c>
      <c r="N35" s="50">
        <v>1</v>
      </c>
      <c r="O35" s="49">
        <v>4</v>
      </c>
      <c r="P35" s="50">
        <f>B35+I35+L35</f>
        <v>708</v>
      </c>
      <c r="Q35" s="49">
        <v>145</v>
      </c>
      <c r="R35" s="50">
        <f>SUM(P35:Q35)</f>
        <v>853</v>
      </c>
    </row>
    <row r="36" spans="1:20" ht="18" customHeight="1" x14ac:dyDescent="0.25">
      <c r="A36" s="20" t="s">
        <v>35</v>
      </c>
      <c r="B36" s="49">
        <v>270</v>
      </c>
      <c r="C36" s="50">
        <v>84</v>
      </c>
      <c r="D36" s="49">
        <f>SUM(B36:C36)</f>
        <v>354</v>
      </c>
      <c r="E36" s="51" t="s">
        <v>46</v>
      </c>
      <c r="F36" s="52" t="s">
        <v>46</v>
      </c>
      <c r="G36" s="51" t="s">
        <v>46</v>
      </c>
      <c r="H36" s="49">
        <v>354</v>
      </c>
      <c r="I36" s="50">
        <v>67</v>
      </c>
      <c r="J36" s="49">
        <v>107</v>
      </c>
      <c r="K36" s="50">
        <f>SUM(I36:J36)</f>
        <v>174</v>
      </c>
      <c r="L36" s="51" t="s">
        <v>46</v>
      </c>
      <c r="M36" s="52" t="s">
        <v>46</v>
      </c>
      <c r="N36" s="51" t="s">
        <v>46</v>
      </c>
      <c r="O36" s="49">
        <v>174</v>
      </c>
      <c r="P36" s="50">
        <f>B36+I36</f>
        <v>337</v>
      </c>
      <c r="Q36" s="49">
        <f>C36+J36</f>
        <v>191</v>
      </c>
      <c r="R36" s="50">
        <f>SUM(P36:Q36)</f>
        <v>528</v>
      </c>
    </row>
    <row r="37" spans="1:20" ht="18" customHeight="1" x14ac:dyDescent="0.25">
      <c r="A37" s="20" t="s">
        <v>36</v>
      </c>
      <c r="B37" s="49">
        <v>300</v>
      </c>
      <c r="C37" s="50">
        <v>25</v>
      </c>
      <c r="D37" s="49">
        <f>SUM(B37:C37)</f>
        <v>325</v>
      </c>
      <c r="E37" s="51" t="s">
        <v>46</v>
      </c>
      <c r="F37" s="52" t="s">
        <v>46</v>
      </c>
      <c r="G37" s="51" t="s">
        <v>46</v>
      </c>
      <c r="H37" s="49">
        <v>325</v>
      </c>
      <c r="I37" s="51">
        <v>2</v>
      </c>
      <c r="J37" s="52">
        <v>1</v>
      </c>
      <c r="K37" s="50">
        <v>3</v>
      </c>
      <c r="L37" s="51" t="s">
        <v>46</v>
      </c>
      <c r="M37" s="52" t="s">
        <v>46</v>
      </c>
      <c r="N37" s="51" t="s">
        <v>46</v>
      </c>
      <c r="O37" s="49">
        <v>3</v>
      </c>
      <c r="P37" s="50">
        <f>B37+I37</f>
        <v>302</v>
      </c>
      <c r="Q37" s="49">
        <f>C37+J37</f>
        <v>26</v>
      </c>
      <c r="R37" s="50">
        <f>SUM(P37:Q37)</f>
        <v>328</v>
      </c>
    </row>
    <row r="38" spans="1:20" ht="18" customHeight="1" x14ac:dyDescent="0.25">
      <c r="A38" s="20" t="s">
        <v>37</v>
      </c>
      <c r="B38" s="49">
        <v>88</v>
      </c>
      <c r="C38" s="50">
        <v>4</v>
      </c>
      <c r="D38" s="49">
        <f>SUM(B38:C38)</f>
        <v>92</v>
      </c>
      <c r="E38" s="51" t="s">
        <v>46</v>
      </c>
      <c r="F38" s="52" t="s">
        <v>46</v>
      </c>
      <c r="G38" s="51" t="s">
        <v>46</v>
      </c>
      <c r="H38" s="49">
        <v>92</v>
      </c>
      <c r="I38" s="50">
        <v>677</v>
      </c>
      <c r="J38" s="52">
        <v>90</v>
      </c>
      <c r="K38" s="50">
        <f>SUM(I38:J38)</f>
        <v>767</v>
      </c>
      <c r="L38" s="50">
        <v>2</v>
      </c>
      <c r="M38" s="52" t="s">
        <v>46</v>
      </c>
      <c r="N38" s="50">
        <v>2</v>
      </c>
      <c r="O38" s="49">
        <f>K38+N38</f>
        <v>769</v>
      </c>
      <c r="P38" s="50">
        <f>B38+I38+L38</f>
        <v>767</v>
      </c>
      <c r="Q38" s="49">
        <f>C38+J38</f>
        <v>94</v>
      </c>
      <c r="R38" s="50">
        <f>SUM(P38:Q38)</f>
        <v>861</v>
      </c>
    </row>
    <row r="39" spans="1:20" ht="18" customHeight="1" x14ac:dyDescent="0.25">
      <c r="A39" s="20" t="s">
        <v>12</v>
      </c>
      <c r="B39" s="42">
        <f>SUM(B35:B38)</f>
        <v>1362</v>
      </c>
      <c r="C39" s="57">
        <f>SUM(C35:C38)</f>
        <v>258</v>
      </c>
      <c r="D39" s="44">
        <f>SUM(D35:D38)</f>
        <v>1620</v>
      </c>
      <c r="E39" s="51" t="s">
        <v>46</v>
      </c>
      <c r="F39" s="52" t="s">
        <v>46</v>
      </c>
      <c r="G39" s="51" t="s">
        <v>46</v>
      </c>
      <c r="H39" s="44">
        <f>SUM(H35:H38)</f>
        <v>1620</v>
      </c>
      <c r="I39" s="57">
        <f>SUM(I35:I38)</f>
        <v>749</v>
      </c>
      <c r="J39" s="44">
        <f>SUM(J35:J38)</f>
        <v>198</v>
      </c>
      <c r="K39" s="57">
        <f>SUM(K35:K38)</f>
        <v>947</v>
      </c>
      <c r="L39" s="57">
        <f>SUM(L35:L38)</f>
        <v>3</v>
      </c>
      <c r="M39" s="83" t="s">
        <v>46</v>
      </c>
      <c r="N39" s="57">
        <f>SUM(N35:N38)</f>
        <v>3</v>
      </c>
      <c r="O39" s="49">
        <f>SUM(O35:O38)</f>
        <v>950</v>
      </c>
      <c r="P39" s="50">
        <f>SUM(P35:P38)</f>
        <v>2114</v>
      </c>
      <c r="Q39" s="49">
        <f>SUM(Q35:Q38)</f>
        <v>456</v>
      </c>
      <c r="R39" s="57">
        <f>SUM(R35:R38)</f>
        <v>2570</v>
      </c>
    </row>
    <row r="40" spans="1:20" ht="18" customHeight="1" x14ac:dyDescent="0.25">
      <c r="A40" s="16" t="s">
        <v>7</v>
      </c>
      <c r="B40" s="53">
        <f>B39+B33+B22+B15+B10</f>
        <v>16328</v>
      </c>
      <c r="C40" s="54">
        <f>C39+C33+C22+C15+C10</f>
        <v>9518</v>
      </c>
      <c r="D40" s="55">
        <f>D39+D33+D22+D15+D10</f>
        <v>25846</v>
      </c>
      <c r="E40" s="54">
        <v>3</v>
      </c>
      <c r="F40" s="55">
        <v>3</v>
      </c>
      <c r="G40" s="54">
        <v>6</v>
      </c>
      <c r="H40" s="55">
        <f>H39+H33+H22+H15+H10</f>
        <v>25852</v>
      </c>
      <c r="I40" s="54">
        <f>I39+I33+I22+I15+I10</f>
        <v>2152</v>
      </c>
      <c r="J40" s="55">
        <f>J39+J33+J22+J10</f>
        <v>1892</v>
      </c>
      <c r="K40" s="54">
        <f>K39+K33+K22+K15+K10</f>
        <v>4044</v>
      </c>
      <c r="L40" s="55">
        <f>L39+L33+L22+L15</f>
        <v>90</v>
      </c>
      <c r="M40" s="53">
        <f>M33+M22</f>
        <v>46</v>
      </c>
      <c r="N40" s="54">
        <f>N39+N33+N22+N15</f>
        <v>136</v>
      </c>
      <c r="O40" s="56">
        <f>O39+O33+O22+O15+O10</f>
        <v>4180</v>
      </c>
      <c r="P40" s="54">
        <f>P39+P33+P22+P15+P10</f>
        <v>18573</v>
      </c>
      <c r="Q40" s="55">
        <f>Q39+Q33+Q22+Q15+Q10</f>
        <v>11459</v>
      </c>
      <c r="R40" s="54">
        <f>R39+R33+R22+R15+R10</f>
        <v>30032</v>
      </c>
    </row>
    <row r="41" spans="1:20" s="35" customFormat="1" ht="14.25" x14ac:dyDescent="0.25">
      <c r="A41" s="35" t="s">
        <v>48</v>
      </c>
      <c r="B41" s="36"/>
      <c r="C41" s="36"/>
      <c r="D41" s="36"/>
      <c r="E41" s="36"/>
      <c r="F41" s="36"/>
      <c r="G41" s="36"/>
      <c r="H41" s="37"/>
      <c r="I41" s="36"/>
      <c r="J41" s="36"/>
      <c r="K41" s="36"/>
      <c r="L41" s="36"/>
      <c r="M41" s="36"/>
      <c r="N41" s="37"/>
      <c r="O41" s="37"/>
      <c r="P41" s="36"/>
      <c r="Q41" s="37"/>
      <c r="R41" s="36"/>
    </row>
    <row r="42" spans="1:20" s="35" customFormat="1" ht="12.75" x14ac:dyDescent="0.25">
      <c r="A42" s="35" t="s">
        <v>47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</row>
    <row r="43" spans="1:20" x14ac:dyDescent="0.25">
      <c r="H43" s="49"/>
    </row>
    <row r="44" spans="1:20" x14ac:dyDescent="0.25">
      <c r="A44" s="18"/>
      <c r="H44" s="49"/>
    </row>
    <row r="45" spans="1:20" x14ac:dyDescent="0.25">
      <c r="H45" s="49"/>
    </row>
    <row r="46" spans="1:20" x14ac:dyDescent="0.25">
      <c r="H46" s="49"/>
    </row>
    <row r="47" spans="1:20" x14ac:dyDescent="0.25">
      <c r="H47" s="64"/>
    </row>
  </sheetData>
  <mergeCells count="12">
    <mergeCell ref="A2:A4"/>
    <mergeCell ref="B2:G2"/>
    <mergeCell ref="H2:H4"/>
    <mergeCell ref="I2:N2"/>
    <mergeCell ref="O2:O4"/>
    <mergeCell ref="Q2:Q4"/>
    <mergeCell ref="R2:R4"/>
    <mergeCell ref="B3:D3"/>
    <mergeCell ref="E3:G3"/>
    <mergeCell ref="I3:K3"/>
    <mergeCell ref="L3:N3"/>
    <mergeCell ref="P2:P4"/>
  </mergeCells>
  <pageMargins left="0.35" right="0.22" top="0.35" bottom="0.24" header="0.59" footer="0.17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A25" workbookViewId="0">
      <selection activeCell="H31" sqref="H31"/>
    </sheetView>
  </sheetViews>
  <sheetFormatPr defaultColWidth="9.140625" defaultRowHeight="15" x14ac:dyDescent="0.25"/>
  <cols>
    <col min="1" max="1" width="44" style="2" customWidth="1"/>
    <col min="2" max="2" width="7" style="3" customWidth="1"/>
    <col min="3" max="4" width="7.28515625" style="3" customWidth="1"/>
    <col min="5" max="5" width="4.85546875" style="3" customWidth="1"/>
    <col min="6" max="6" width="6.5703125" style="3" customWidth="1"/>
    <col min="7" max="7" width="5.140625" style="3" customWidth="1"/>
    <col min="8" max="8" width="8" style="3" customWidth="1"/>
    <col min="9" max="9" width="6.42578125" style="3" customWidth="1"/>
    <col min="10" max="10" width="7.140625" style="3" customWidth="1"/>
    <col min="11" max="11" width="8.28515625" style="3" customWidth="1"/>
    <col min="12" max="12" width="5.5703125" style="3" customWidth="1"/>
    <col min="13" max="13" width="7.140625" style="3" customWidth="1"/>
    <col min="14" max="14" width="5.42578125" style="3" customWidth="1"/>
    <col min="15" max="15" width="8.5703125" style="3" customWidth="1"/>
    <col min="16" max="16" width="8.28515625" style="3" customWidth="1"/>
    <col min="17" max="17" width="7.42578125" style="3" customWidth="1"/>
    <col min="18" max="18" width="12.28515625" style="3" customWidth="1"/>
    <col min="19" max="16384" width="9.140625" style="2"/>
  </cols>
  <sheetData>
    <row r="1" spans="1:18" s="1" customFormat="1" ht="22.5" customHeight="1" x14ac:dyDescent="0.25">
      <c r="A1" s="4" t="s">
        <v>45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6"/>
    </row>
    <row r="2" spans="1:18" s="1" customFormat="1" ht="19.5" customHeight="1" x14ac:dyDescent="0.25">
      <c r="A2" s="71" t="s">
        <v>0</v>
      </c>
      <c r="B2" s="68" t="s">
        <v>1</v>
      </c>
      <c r="C2" s="69"/>
      <c r="D2" s="69"/>
      <c r="E2" s="69"/>
      <c r="F2" s="69"/>
      <c r="G2" s="70"/>
      <c r="H2" s="65" t="s">
        <v>2</v>
      </c>
      <c r="I2" s="68" t="s">
        <v>3</v>
      </c>
      <c r="J2" s="69"/>
      <c r="K2" s="69"/>
      <c r="L2" s="69"/>
      <c r="M2" s="69"/>
      <c r="N2" s="70"/>
      <c r="O2" s="65" t="s">
        <v>4</v>
      </c>
      <c r="P2" s="65" t="s">
        <v>5</v>
      </c>
      <c r="Q2" s="65" t="s">
        <v>6</v>
      </c>
      <c r="R2" s="65" t="s">
        <v>7</v>
      </c>
    </row>
    <row r="3" spans="1:18" s="1" customFormat="1" ht="19.5" customHeight="1" x14ac:dyDescent="0.25">
      <c r="A3" s="72"/>
      <c r="B3" s="68" t="s">
        <v>8</v>
      </c>
      <c r="C3" s="69"/>
      <c r="D3" s="70"/>
      <c r="E3" s="68" t="s">
        <v>9</v>
      </c>
      <c r="F3" s="69"/>
      <c r="G3" s="70"/>
      <c r="H3" s="66"/>
      <c r="I3" s="68" t="s">
        <v>8</v>
      </c>
      <c r="J3" s="69"/>
      <c r="K3" s="70"/>
      <c r="L3" s="68" t="s">
        <v>9</v>
      </c>
      <c r="M3" s="69"/>
      <c r="N3" s="70"/>
      <c r="O3" s="66"/>
      <c r="P3" s="66"/>
      <c r="Q3" s="66"/>
      <c r="R3" s="66"/>
    </row>
    <row r="4" spans="1:18" s="1" customFormat="1" ht="19.5" customHeight="1" x14ac:dyDescent="0.25">
      <c r="A4" s="73"/>
      <c r="B4" s="26" t="s">
        <v>10</v>
      </c>
      <c r="C4" s="26" t="s">
        <v>11</v>
      </c>
      <c r="D4" s="26" t="s">
        <v>12</v>
      </c>
      <c r="E4" s="34" t="s">
        <v>10</v>
      </c>
      <c r="F4" s="26" t="s">
        <v>11</v>
      </c>
      <c r="G4" s="34" t="s">
        <v>12</v>
      </c>
      <c r="H4" s="67"/>
      <c r="I4" s="26" t="s">
        <v>10</v>
      </c>
      <c r="J4" s="26" t="s">
        <v>11</v>
      </c>
      <c r="K4" s="26" t="s">
        <v>12</v>
      </c>
      <c r="L4" s="26" t="s">
        <v>10</v>
      </c>
      <c r="M4" s="26" t="s">
        <v>11</v>
      </c>
      <c r="N4" s="26" t="s">
        <v>12</v>
      </c>
      <c r="O4" s="67"/>
      <c r="P4" s="67"/>
      <c r="Q4" s="67"/>
      <c r="R4" s="67"/>
    </row>
    <row r="5" spans="1:18" ht="19.5" customHeight="1" x14ac:dyDescent="0.25">
      <c r="A5" s="19" t="s">
        <v>13</v>
      </c>
      <c r="B5" s="7"/>
      <c r="C5" s="21"/>
      <c r="D5" s="8"/>
      <c r="E5" s="21"/>
      <c r="F5" s="8"/>
      <c r="G5" s="21"/>
      <c r="H5" s="11"/>
      <c r="I5" s="21"/>
      <c r="J5" s="11"/>
      <c r="K5" s="21"/>
      <c r="L5" s="12"/>
      <c r="M5" s="21"/>
      <c r="N5" s="21"/>
      <c r="O5" s="24"/>
      <c r="P5" s="21"/>
      <c r="Q5" s="11"/>
      <c r="R5" s="29"/>
    </row>
    <row r="6" spans="1:18" ht="19.5" customHeight="1" x14ac:dyDescent="0.25">
      <c r="A6" s="20" t="s">
        <v>43</v>
      </c>
      <c r="B6" s="27">
        <v>2</v>
      </c>
      <c r="C6" s="28">
        <v>1</v>
      </c>
      <c r="D6" s="27">
        <v>3</v>
      </c>
      <c r="E6" s="31" t="s">
        <v>46</v>
      </c>
      <c r="F6" s="32" t="s">
        <v>46</v>
      </c>
      <c r="G6" s="31" t="s">
        <v>46</v>
      </c>
      <c r="H6" s="27">
        <v>3</v>
      </c>
      <c r="I6" s="31" t="s">
        <v>46</v>
      </c>
      <c r="J6" s="32" t="s">
        <v>46</v>
      </c>
      <c r="K6" s="31" t="s">
        <v>46</v>
      </c>
      <c r="L6" s="31" t="s">
        <v>46</v>
      </c>
      <c r="M6" s="32" t="s">
        <v>46</v>
      </c>
      <c r="N6" s="31" t="s">
        <v>46</v>
      </c>
      <c r="O6" s="32" t="s">
        <v>46</v>
      </c>
      <c r="P6" s="28">
        <v>2</v>
      </c>
      <c r="Q6" s="27">
        <v>1</v>
      </c>
      <c r="R6" s="30">
        <v>3</v>
      </c>
    </row>
    <row r="7" spans="1:18" ht="19.5" customHeight="1" x14ac:dyDescent="0.25">
      <c r="A7" s="20" t="s">
        <v>14</v>
      </c>
      <c r="B7" s="27">
        <v>22</v>
      </c>
      <c r="C7" s="31" t="s">
        <v>46</v>
      </c>
      <c r="D7" s="32">
        <v>22</v>
      </c>
      <c r="E7" s="31" t="s">
        <v>46</v>
      </c>
      <c r="F7" s="32" t="s">
        <v>46</v>
      </c>
      <c r="G7" s="31" t="s">
        <v>46</v>
      </c>
      <c r="H7" s="27">
        <v>22</v>
      </c>
      <c r="I7" s="31">
        <v>1</v>
      </c>
      <c r="J7" s="32" t="s">
        <v>46</v>
      </c>
      <c r="K7" s="31">
        <v>1</v>
      </c>
      <c r="L7" s="31" t="s">
        <v>46</v>
      </c>
      <c r="M7" s="32" t="s">
        <v>46</v>
      </c>
      <c r="N7" s="31" t="s">
        <v>46</v>
      </c>
      <c r="O7" s="32">
        <v>1</v>
      </c>
      <c r="P7" s="28">
        <v>23</v>
      </c>
      <c r="Q7" s="32" t="s">
        <v>46</v>
      </c>
      <c r="R7" s="30">
        <v>23</v>
      </c>
    </row>
    <row r="8" spans="1:18" ht="19.5" customHeight="1" x14ac:dyDescent="0.25">
      <c r="A8" s="20" t="s">
        <v>15</v>
      </c>
      <c r="B8" s="27">
        <v>49</v>
      </c>
      <c r="C8" s="28">
        <v>3</v>
      </c>
      <c r="D8" s="32">
        <v>52</v>
      </c>
      <c r="E8" s="31" t="s">
        <v>46</v>
      </c>
      <c r="F8" s="32" t="s">
        <v>46</v>
      </c>
      <c r="G8" s="31" t="s">
        <v>46</v>
      </c>
      <c r="H8" s="27">
        <v>52</v>
      </c>
      <c r="I8" s="28">
        <v>2</v>
      </c>
      <c r="J8" s="32">
        <v>1</v>
      </c>
      <c r="K8" s="31">
        <v>3</v>
      </c>
      <c r="L8" s="31" t="s">
        <v>46</v>
      </c>
      <c r="M8" s="32" t="s">
        <v>46</v>
      </c>
      <c r="N8" s="31" t="s">
        <v>46</v>
      </c>
      <c r="O8" s="27">
        <v>3</v>
      </c>
      <c r="P8" s="28">
        <v>51</v>
      </c>
      <c r="Q8" s="27">
        <v>4</v>
      </c>
      <c r="R8" s="30">
        <v>55</v>
      </c>
    </row>
    <row r="9" spans="1:18" ht="19.5" customHeight="1" x14ac:dyDescent="0.25">
      <c r="A9" s="20" t="s">
        <v>16</v>
      </c>
      <c r="B9" s="27">
        <v>62</v>
      </c>
      <c r="C9" s="28">
        <v>12</v>
      </c>
      <c r="D9" s="27">
        <f>B9+C9</f>
        <v>74</v>
      </c>
      <c r="E9" s="31" t="s">
        <v>46</v>
      </c>
      <c r="F9" s="32" t="s">
        <v>46</v>
      </c>
      <c r="G9" s="31" t="s">
        <v>46</v>
      </c>
      <c r="H9" s="27">
        <v>74</v>
      </c>
      <c r="I9" s="28">
        <v>4</v>
      </c>
      <c r="J9" s="32" t="s">
        <v>46</v>
      </c>
      <c r="K9" s="28">
        <v>4</v>
      </c>
      <c r="L9" s="31" t="s">
        <v>46</v>
      </c>
      <c r="M9" s="32" t="s">
        <v>46</v>
      </c>
      <c r="N9" s="31" t="s">
        <v>46</v>
      </c>
      <c r="O9" s="27">
        <v>4</v>
      </c>
      <c r="P9" s="28">
        <v>66</v>
      </c>
      <c r="Q9" s="27">
        <v>12</v>
      </c>
      <c r="R9" s="30">
        <f>SUM(P9:Q9)</f>
        <v>78</v>
      </c>
    </row>
    <row r="10" spans="1:18" ht="19.5" customHeight="1" x14ac:dyDescent="0.25">
      <c r="A10" s="15" t="s">
        <v>17</v>
      </c>
      <c r="B10" s="7"/>
      <c r="C10" s="22"/>
      <c r="D10" s="8"/>
      <c r="E10" s="22"/>
      <c r="F10" s="8"/>
      <c r="G10" s="22"/>
      <c r="H10" s="9"/>
      <c r="I10" s="22"/>
      <c r="J10" s="8"/>
      <c r="K10" s="22"/>
      <c r="L10" s="22"/>
      <c r="M10" s="8"/>
      <c r="N10" s="22"/>
      <c r="O10" s="9"/>
      <c r="P10" s="21"/>
      <c r="Q10" s="21"/>
      <c r="R10" s="23"/>
    </row>
    <row r="11" spans="1:18" ht="19.5" customHeight="1" x14ac:dyDescent="0.25">
      <c r="A11" s="20" t="s">
        <v>18</v>
      </c>
      <c r="B11" s="27">
        <v>3</v>
      </c>
      <c r="C11" s="31" t="s">
        <v>46</v>
      </c>
      <c r="D11" s="32">
        <v>3</v>
      </c>
      <c r="E11" s="31" t="s">
        <v>46</v>
      </c>
      <c r="F11" s="32" t="s">
        <v>46</v>
      </c>
      <c r="G11" s="31" t="s">
        <v>46</v>
      </c>
      <c r="H11" s="27">
        <v>3</v>
      </c>
      <c r="I11" s="31" t="s">
        <v>46</v>
      </c>
      <c r="J11" s="32" t="s">
        <v>46</v>
      </c>
      <c r="K11" s="31" t="s">
        <v>46</v>
      </c>
      <c r="L11" s="31" t="s">
        <v>46</v>
      </c>
      <c r="M11" s="32" t="s">
        <v>46</v>
      </c>
      <c r="N11" s="31" t="s">
        <v>46</v>
      </c>
      <c r="O11" s="32" t="s">
        <v>46</v>
      </c>
      <c r="P11" s="28">
        <v>3</v>
      </c>
      <c r="Q11" s="32" t="s">
        <v>46</v>
      </c>
      <c r="R11" s="30">
        <v>3</v>
      </c>
    </row>
    <row r="12" spans="1:18" ht="19.5" customHeight="1" x14ac:dyDescent="0.25">
      <c r="A12" s="20" t="s">
        <v>19</v>
      </c>
      <c r="B12" s="27">
        <v>29</v>
      </c>
      <c r="C12" s="28">
        <v>7</v>
      </c>
      <c r="D12" s="27">
        <f>SUM(B12:C12)</f>
        <v>36</v>
      </c>
      <c r="E12" s="31" t="s">
        <v>46</v>
      </c>
      <c r="F12" s="32" t="s">
        <v>46</v>
      </c>
      <c r="G12" s="31" t="s">
        <v>46</v>
      </c>
      <c r="H12" s="27">
        <v>36</v>
      </c>
      <c r="I12" s="28">
        <v>1</v>
      </c>
      <c r="J12" s="32" t="s">
        <v>46</v>
      </c>
      <c r="K12" s="28">
        <v>1</v>
      </c>
      <c r="L12" s="31" t="s">
        <v>46</v>
      </c>
      <c r="M12" s="32" t="s">
        <v>46</v>
      </c>
      <c r="N12" s="31" t="s">
        <v>46</v>
      </c>
      <c r="O12" s="27">
        <v>1</v>
      </c>
      <c r="P12" s="28">
        <v>30</v>
      </c>
      <c r="Q12" s="27">
        <v>7</v>
      </c>
      <c r="R12" s="30">
        <v>37</v>
      </c>
    </row>
    <row r="13" spans="1:18" ht="19.5" customHeight="1" x14ac:dyDescent="0.25">
      <c r="A13" s="20" t="s">
        <v>20</v>
      </c>
      <c r="B13" s="27">
        <v>69</v>
      </c>
      <c r="C13" s="28">
        <v>16</v>
      </c>
      <c r="D13" s="27">
        <f>SUM(B13:C13)</f>
        <v>85</v>
      </c>
      <c r="E13" s="31" t="s">
        <v>46</v>
      </c>
      <c r="F13" s="32" t="s">
        <v>46</v>
      </c>
      <c r="G13" s="31" t="s">
        <v>46</v>
      </c>
      <c r="H13" s="27">
        <f>B13+C13</f>
        <v>85</v>
      </c>
      <c r="I13" s="28">
        <v>1</v>
      </c>
      <c r="J13" s="32" t="s">
        <v>46</v>
      </c>
      <c r="K13" s="28">
        <v>1</v>
      </c>
      <c r="L13" s="31">
        <v>1</v>
      </c>
      <c r="M13" s="32" t="s">
        <v>46</v>
      </c>
      <c r="N13" s="31">
        <v>1</v>
      </c>
      <c r="O13" s="27">
        <v>2</v>
      </c>
      <c r="P13" s="28">
        <v>71</v>
      </c>
      <c r="Q13" s="27">
        <v>16</v>
      </c>
      <c r="R13" s="30">
        <f>SUM(P13:Q13)</f>
        <v>87</v>
      </c>
    </row>
    <row r="14" spans="1:18" ht="19.5" customHeight="1" x14ac:dyDescent="0.25">
      <c r="A14" s="15" t="s">
        <v>21</v>
      </c>
      <c r="B14" s="7"/>
      <c r="C14" s="21"/>
      <c r="D14" s="11"/>
      <c r="E14" s="22"/>
      <c r="F14" s="8"/>
      <c r="G14" s="22"/>
      <c r="H14" s="9"/>
      <c r="I14" s="22"/>
      <c r="J14" s="8"/>
      <c r="K14" s="22"/>
      <c r="L14" s="8"/>
      <c r="M14" s="7"/>
      <c r="N14" s="22"/>
      <c r="O14" s="9"/>
      <c r="P14" s="22"/>
      <c r="Q14" s="8"/>
      <c r="R14" s="23"/>
    </row>
    <row r="15" spans="1:18" ht="19.5" customHeight="1" x14ac:dyDescent="0.25">
      <c r="A15" s="20" t="s">
        <v>22</v>
      </c>
      <c r="B15" s="27">
        <v>793</v>
      </c>
      <c r="C15" s="28">
        <v>350</v>
      </c>
      <c r="D15" s="27">
        <f>SUM(B15:C15)</f>
        <v>1143</v>
      </c>
      <c r="E15" s="31" t="s">
        <v>46</v>
      </c>
      <c r="F15" s="32" t="s">
        <v>46</v>
      </c>
      <c r="G15" s="31" t="s">
        <v>46</v>
      </c>
      <c r="H15" s="27">
        <v>1143</v>
      </c>
      <c r="I15" s="28">
        <v>10</v>
      </c>
      <c r="J15" s="32" t="s">
        <v>46</v>
      </c>
      <c r="K15" s="28">
        <v>10</v>
      </c>
      <c r="L15" s="28">
        <v>5</v>
      </c>
      <c r="M15" s="27">
        <v>1</v>
      </c>
      <c r="N15" s="28">
        <v>6</v>
      </c>
      <c r="O15" s="27">
        <v>16</v>
      </c>
      <c r="P15" s="28">
        <f>B15+I15+L15</f>
        <v>808</v>
      </c>
      <c r="Q15" s="27">
        <f>C15+M15</f>
        <v>351</v>
      </c>
      <c r="R15" s="30">
        <f>SUM(K15:Q15)</f>
        <v>1197</v>
      </c>
    </row>
    <row r="16" spans="1:18" ht="19.5" customHeight="1" x14ac:dyDescent="0.25">
      <c r="A16" s="20" t="s">
        <v>23</v>
      </c>
      <c r="B16" s="27">
        <v>1385</v>
      </c>
      <c r="C16" s="28">
        <v>672</v>
      </c>
      <c r="D16" s="27">
        <f>SUM(B16:C16)</f>
        <v>2057</v>
      </c>
      <c r="E16" s="31" t="s">
        <v>46</v>
      </c>
      <c r="F16" s="32" t="s">
        <v>46</v>
      </c>
      <c r="G16" s="31" t="s">
        <v>46</v>
      </c>
      <c r="H16" s="27">
        <v>2057</v>
      </c>
      <c r="I16" s="28">
        <v>10</v>
      </c>
      <c r="J16" s="27">
        <v>1</v>
      </c>
      <c r="K16" s="28">
        <v>11</v>
      </c>
      <c r="L16" s="28">
        <v>15</v>
      </c>
      <c r="M16" s="27">
        <v>9</v>
      </c>
      <c r="N16" s="28">
        <f>L16+9</f>
        <v>24</v>
      </c>
      <c r="O16" s="27">
        <f>K16+N16</f>
        <v>35</v>
      </c>
      <c r="P16" s="28">
        <f>B16+I16+L16</f>
        <v>1410</v>
      </c>
      <c r="Q16" s="27">
        <f>C16+J16+M16</f>
        <v>682</v>
      </c>
      <c r="R16" s="30">
        <f>SUM(H16:Q16)</f>
        <v>4254</v>
      </c>
    </row>
    <row r="17" spans="1:18" ht="19.5" customHeight="1" x14ac:dyDescent="0.25">
      <c r="A17" s="20" t="s">
        <v>24</v>
      </c>
      <c r="B17" s="27">
        <v>2390</v>
      </c>
      <c r="C17" s="28">
        <v>1439</v>
      </c>
      <c r="D17" s="27">
        <f>SUM(B17:C17)</f>
        <v>3829</v>
      </c>
      <c r="E17" s="31" t="s">
        <v>46</v>
      </c>
      <c r="F17" s="32" t="s">
        <v>46</v>
      </c>
      <c r="G17" s="31" t="s">
        <v>46</v>
      </c>
      <c r="H17" s="27">
        <v>3829</v>
      </c>
      <c r="I17" s="28">
        <v>8</v>
      </c>
      <c r="J17" s="27">
        <v>5</v>
      </c>
      <c r="K17" s="28">
        <f>SUM(I17:J17)</f>
        <v>13</v>
      </c>
      <c r="L17" s="28">
        <v>39</v>
      </c>
      <c r="M17" s="27">
        <v>10</v>
      </c>
      <c r="N17" s="28">
        <f>SUM(L17:M17)</f>
        <v>49</v>
      </c>
      <c r="O17" s="27">
        <f>K17+N17</f>
        <v>62</v>
      </c>
      <c r="P17" s="28">
        <f>B17+I17+L17</f>
        <v>2437</v>
      </c>
      <c r="Q17" s="27">
        <f>C17+J17+M17</f>
        <v>1454</v>
      </c>
      <c r="R17" s="30">
        <f>SUM(R15:R16)</f>
        <v>5451</v>
      </c>
    </row>
    <row r="18" spans="1:18" ht="19.5" customHeight="1" x14ac:dyDescent="0.25">
      <c r="A18" s="20" t="s">
        <v>25</v>
      </c>
      <c r="B18" s="27">
        <v>2156</v>
      </c>
      <c r="C18" s="28">
        <v>1241</v>
      </c>
      <c r="D18" s="27">
        <f>SUM(B18:C18)</f>
        <v>3397</v>
      </c>
      <c r="E18" s="31" t="s">
        <v>46</v>
      </c>
      <c r="F18" s="32" t="s">
        <v>46</v>
      </c>
      <c r="G18" s="31" t="s">
        <v>46</v>
      </c>
      <c r="H18" s="27">
        <v>3397</v>
      </c>
      <c r="I18" s="28">
        <v>77</v>
      </c>
      <c r="J18" s="27">
        <v>119</v>
      </c>
      <c r="K18" s="28">
        <f>SUM(I18:J18)</f>
        <v>196</v>
      </c>
      <c r="L18" s="28">
        <v>22</v>
      </c>
      <c r="M18" s="27">
        <v>18</v>
      </c>
      <c r="N18" s="28">
        <f>SUM(L18:M18)</f>
        <v>40</v>
      </c>
      <c r="O18" s="27">
        <f>K18+N18</f>
        <v>236</v>
      </c>
      <c r="P18" s="28">
        <f>B18+I18+L18</f>
        <v>2255</v>
      </c>
      <c r="Q18" s="27">
        <f>C18+J18+M18</f>
        <v>1378</v>
      </c>
      <c r="R18" s="30">
        <f>SUM(O18:Q18)</f>
        <v>3869</v>
      </c>
    </row>
    <row r="19" spans="1:18" ht="19.5" customHeight="1" x14ac:dyDescent="0.25">
      <c r="A19" s="20" t="s">
        <v>26</v>
      </c>
      <c r="B19" s="27">
        <v>1173</v>
      </c>
      <c r="C19" s="28">
        <v>973</v>
      </c>
      <c r="D19" s="27">
        <f>SUM(B19:C19)</f>
        <v>2146</v>
      </c>
      <c r="E19" s="31" t="s">
        <v>46</v>
      </c>
      <c r="F19" s="32" t="s">
        <v>46</v>
      </c>
      <c r="G19" s="31" t="s">
        <v>46</v>
      </c>
      <c r="H19" s="27">
        <v>2146</v>
      </c>
      <c r="I19" s="28">
        <v>674</v>
      </c>
      <c r="J19" s="27">
        <v>555</v>
      </c>
      <c r="K19" s="28">
        <f>SUM(I19:J19)</f>
        <v>1229</v>
      </c>
      <c r="L19" s="28">
        <v>4</v>
      </c>
      <c r="M19" s="27">
        <v>7</v>
      </c>
      <c r="N19" s="28">
        <f>SUM(L19:M19)</f>
        <v>11</v>
      </c>
      <c r="O19" s="27">
        <f>K19+N19</f>
        <v>1240</v>
      </c>
      <c r="P19" s="28">
        <f>B19+I19+L19</f>
        <v>1851</v>
      </c>
      <c r="Q19" s="27">
        <f>C19+J19+M19</f>
        <v>1535</v>
      </c>
      <c r="R19" s="30">
        <f>SUM(O19:Q19)</f>
        <v>4626</v>
      </c>
    </row>
    <row r="20" spans="1:18" ht="19.5" customHeight="1" x14ac:dyDescent="0.25">
      <c r="A20" s="15" t="s">
        <v>27</v>
      </c>
      <c r="B20" s="10"/>
      <c r="C20" s="21"/>
      <c r="D20" s="11"/>
      <c r="E20" s="22"/>
      <c r="F20" s="8"/>
      <c r="G20" s="22"/>
      <c r="H20" s="9"/>
      <c r="I20" s="22"/>
      <c r="J20" s="8"/>
      <c r="K20" s="22"/>
      <c r="L20" s="21"/>
      <c r="M20" s="8"/>
      <c r="N20" s="22"/>
      <c r="O20" s="9"/>
      <c r="P20" s="22"/>
      <c r="Q20" s="8"/>
      <c r="R20" s="23"/>
    </row>
    <row r="21" spans="1:18" ht="19.5" customHeight="1" x14ac:dyDescent="0.25">
      <c r="A21" s="20" t="s">
        <v>38</v>
      </c>
      <c r="B21" s="27">
        <v>66</v>
      </c>
      <c r="C21" s="28">
        <v>44</v>
      </c>
      <c r="D21" s="27">
        <f t="shared" ref="D21:D29" si="0">SUM(B21:C21)</f>
        <v>110</v>
      </c>
      <c r="E21" s="31" t="s">
        <v>46</v>
      </c>
      <c r="F21" s="32" t="s">
        <v>46</v>
      </c>
      <c r="G21" s="31" t="s">
        <v>46</v>
      </c>
      <c r="H21" s="27">
        <v>110</v>
      </c>
      <c r="I21" s="31" t="s">
        <v>46</v>
      </c>
      <c r="J21" s="32" t="s">
        <v>46</v>
      </c>
      <c r="K21" s="31" t="s">
        <v>46</v>
      </c>
      <c r="L21" s="31" t="s">
        <v>46</v>
      </c>
      <c r="M21" s="32" t="s">
        <v>46</v>
      </c>
      <c r="N21" s="31" t="s">
        <v>46</v>
      </c>
      <c r="O21" s="32" t="s">
        <v>46</v>
      </c>
      <c r="P21" s="28">
        <v>66</v>
      </c>
      <c r="Q21" s="27">
        <v>44</v>
      </c>
      <c r="R21" s="30">
        <v>110</v>
      </c>
    </row>
    <row r="22" spans="1:18" ht="19.5" customHeight="1" x14ac:dyDescent="0.25">
      <c r="A22" s="20" t="s">
        <v>39</v>
      </c>
      <c r="B22" s="27">
        <v>275</v>
      </c>
      <c r="C22" s="28">
        <v>75</v>
      </c>
      <c r="D22" s="27">
        <f t="shared" si="0"/>
        <v>350</v>
      </c>
      <c r="E22" s="31" t="s">
        <v>46</v>
      </c>
      <c r="F22" s="32" t="s">
        <v>46</v>
      </c>
      <c r="G22" s="31" t="s">
        <v>46</v>
      </c>
      <c r="H22" s="27">
        <v>350</v>
      </c>
      <c r="I22" s="28">
        <v>2</v>
      </c>
      <c r="J22" s="32">
        <v>1</v>
      </c>
      <c r="K22" s="28">
        <v>3</v>
      </c>
      <c r="L22" s="31" t="s">
        <v>46</v>
      </c>
      <c r="M22" s="32" t="s">
        <v>46</v>
      </c>
      <c r="N22" s="31" t="s">
        <v>46</v>
      </c>
      <c r="O22" s="27">
        <v>3</v>
      </c>
      <c r="P22" s="28">
        <f>B22+I22</f>
        <v>277</v>
      </c>
      <c r="Q22" s="27">
        <f>C22+J22</f>
        <v>76</v>
      </c>
      <c r="R22" s="30">
        <f t="shared" ref="R22:R29" si="1">SUM(P22:Q22)</f>
        <v>353</v>
      </c>
    </row>
    <row r="23" spans="1:18" ht="19.5" customHeight="1" x14ac:dyDescent="0.25">
      <c r="A23" s="20" t="s">
        <v>40</v>
      </c>
      <c r="B23" s="27">
        <v>752</v>
      </c>
      <c r="C23" s="28">
        <v>300</v>
      </c>
      <c r="D23" s="27">
        <f t="shared" si="0"/>
        <v>1052</v>
      </c>
      <c r="E23" s="31">
        <v>1</v>
      </c>
      <c r="F23" s="27">
        <v>1</v>
      </c>
      <c r="G23" s="31">
        <v>2</v>
      </c>
      <c r="H23" s="27">
        <f>D23+2</f>
        <v>1054</v>
      </c>
      <c r="I23" s="31" t="s">
        <v>46</v>
      </c>
      <c r="J23" s="32" t="s">
        <v>46</v>
      </c>
      <c r="K23" s="31" t="s">
        <v>46</v>
      </c>
      <c r="L23" s="31" t="s">
        <v>46</v>
      </c>
      <c r="M23" s="32" t="s">
        <v>46</v>
      </c>
      <c r="N23" s="31" t="s">
        <v>46</v>
      </c>
      <c r="O23" s="32" t="s">
        <v>46</v>
      </c>
      <c r="P23" s="28">
        <f>B23+E23</f>
        <v>753</v>
      </c>
      <c r="Q23" s="27">
        <f>C23+F23</f>
        <v>301</v>
      </c>
      <c r="R23" s="30">
        <f t="shared" si="1"/>
        <v>1054</v>
      </c>
    </row>
    <row r="24" spans="1:18" ht="19.5" customHeight="1" x14ac:dyDescent="0.25">
      <c r="A24" s="20" t="s">
        <v>41</v>
      </c>
      <c r="B24" s="27">
        <v>1020</v>
      </c>
      <c r="C24" s="28">
        <v>555</v>
      </c>
      <c r="D24" s="27">
        <f t="shared" si="0"/>
        <v>1575</v>
      </c>
      <c r="E24" s="31" t="s">
        <v>46</v>
      </c>
      <c r="F24" s="32">
        <v>1</v>
      </c>
      <c r="G24" s="31">
        <v>1</v>
      </c>
      <c r="H24" s="27">
        <v>1576</v>
      </c>
      <c r="I24" s="28">
        <v>13</v>
      </c>
      <c r="J24" s="27">
        <v>3</v>
      </c>
      <c r="K24" s="28">
        <f t="shared" ref="K24:K29" si="2">SUM(I24:J24)</f>
        <v>16</v>
      </c>
      <c r="L24" s="31" t="s">
        <v>46</v>
      </c>
      <c r="M24" s="32" t="s">
        <v>46</v>
      </c>
      <c r="N24" s="31" t="s">
        <v>46</v>
      </c>
      <c r="O24" s="27">
        <v>16</v>
      </c>
      <c r="P24" s="28">
        <f>B24+I24</f>
        <v>1033</v>
      </c>
      <c r="Q24" s="27">
        <f>C24+F24+J24</f>
        <v>559</v>
      </c>
      <c r="R24" s="30">
        <f t="shared" si="1"/>
        <v>1592</v>
      </c>
    </row>
    <row r="25" spans="1:18" ht="19.5" customHeight="1" x14ac:dyDescent="0.25">
      <c r="A25" s="20" t="s">
        <v>28</v>
      </c>
      <c r="B25" s="27">
        <v>1598</v>
      </c>
      <c r="C25" s="28">
        <v>1047</v>
      </c>
      <c r="D25" s="27">
        <f t="shared" si="0"/>
        <v>2645</v>
      </c>
      <c r="E25" s="31" t="s">
        <v>46</v>
      </c>
      <c r="F25" s="27">
        <v>1</v>
      </c>
      <c r="G25" s="31">
        <v>1</v>
      </c>
      <c r="H25" s="27">
        <v>2646</v>
      </c>
      <c r="I25" s="28">
        <v>42</v>
      </c>
      <c r="J25" s="27">
        <v>18</v>
      </c>
      <c r="K25" s="28">
        <f t="shared" si="2"/>
        <v>60</v>
      </c>
      <c r="L25" s="31" t="s">
        <v>46</v>
      </c>
      <c r="M25" s="32" t="s">
        <v>46</v>
      </c>
      <c r="N25" s="31" t="s">
        <v>46</v>
      </c>
      <c r="O25" s="27">
        <v>60</v>
      </c>
      <c r="P25" s="28">
        <f>B25+I25</f>
        <v>1640</v>
      </c>
      <c r="Q25" s="27">
        <f>C25+F25+J25</f>
        <v>1066</v>
      </c>
      <c r="R25" s="30">
        <f t="shared" si="1"/>
        <v>2706</v>
      </c>
    </row>
    <row r="26" spans="1:18" ht="25.5" customHeight="1" x14ac:dyDescent="0.25">
      <c r="A26" s="20" t="s">
        <v>29</v>
      </c>
      <c r="B26" s="27">
        <v>1278</v>
      </c>
      <c r="C26" s="28">
        <v>868</v>
      </c>
      <c r="D26" s="27">
        <f t="shared" si="0"/>
        <v>2146</v>
      </c>
      <c r="E26" s="31" t="s">
        <v>46</v>
      </c>
      <c r="F26" s="32" t="s">
        <v>46</v>
      </c>
      <c r="G26" s="31" t="s">
        <v>46</v>
      </c>
      <c r="H26" s="27">
        <v>2146</v>
      </c>
      <c r="I26" s="28">
        <v>37</v>
      </c>
      <c r="J26" s="27">
        <v>21</v>
      </c>
      <c r="K26" s="28">
        <f t="shared" si="2"/>
        <v>58</v>
      </c>
      <c r="L26" s="31" t="s">
        <v>46</v>
      </c>
      <c r="M26" s="32" t="s">
        <v>46</v>
      </c>
      <c r="N26" s="31" t="s">
        <v>46</v>
      </c>
      <c r="O26" s="27">
        <v>58</v>
      </c>
      <c r="P26" s="28">
        <f>B26+I26</f>
        <v>1315</v>
      </c>
      <c r="Q26" s="27">
        <f>C26+J26</f>
        <v>889</v>
      </c>
      <c r="R26" s="30">
        <f t="shared" si="1"/>
        <v>2204</v>
      </c>
    </row>
    <row r="27" spans="1:18" ht="25.5" customHeight="1" x14ac:dyDescent="0.25">
      <c r="A27" s="20" t="s">
        <v>30</v>
      </c>
      <c r="B27" s="27">
        <v>1097</v>
      </c>
      <c r="C27" s="28">
        <v>929</v>
      </c>
      <c r="D27" s="27">
        <f t="shared" si="0"/>
        <v>2026</v>
      </c>
      <c r="E27" s="28">
        <v>2</v>
      </c>
      <c r="F27" s="32" t="s">
        <v>46</v>
      </c>
      <c r="G27" s="28">
        <v>2</v>
      </c>
      <c r="H27" s="27">
        <v>2028</v>
      </c>
      <c r="I27" s="28">
        <v>11</v>
      </c>
      <c r="J27" s="27">
        <v>5</v>
      </c>
      <c r="K27" s="28">
        <f t="shared" si="2"/>
        <v>16</v>
      </c>
      <c r="L27" s="28">
        <v>1</v>
      </c>
      <c r="M27" s="32" t="s">
        <v>46</v>
      </c>
      <c r="N27" s="28">
        <v>1</v>
      </c>
      <c r="O27" s="27">
        <v>17</v>
      </c>
      <c r="P27" s="28">
        <f>B27+E27+I27+L27</f>
        <v>1111</v>
      </c>
      <c r="Q27" s="27">
        <f>C27+J27</f>
        <v>934</v>
      </c>
      <c r="R27" s="30">
        <f t="shared" si="1"/>
        <v>2045</v>
      </c>
    </row>
    <row r="28" spans="1:18" ht="18" customHeight="1" x14ac:dyDescent="0.25">
      <c r="A28" s="20" t="s">
        <v>31</v>
      </c>
      <c r="B28" s="27">
        <v>398</v>
      </c>
      <c r="C28" s="28">
        <v>557</v>
      </c>
      <c r="D28" s="27">
        <f t="shared" si="0"/>
        <v>955</v>
      </c>
      <c r="E28" s="31" t="s">
        <v>46</v>
      </c>
      <c r="F28" s="32" t="s">
        <v>46</v>
      </c>
      <c r="G28" s="31" t="s">
        <v>46</v>
      </c>
      <c r="H28" s="27">
        <v>955</v>
      </c>
      <c r="I28" s="28">
        <v>21</v>
      </c>
      <c r="J28" s="27">
        <v>9</v>
      </c>
      <c r="K28" s="28">
        <f t="shared" si="2"/>
        <v>30</v>
      </c>
      <c r="L28" s="31" t="s">
        <v>46</v>
      </c>
      <c r="M28" s="27">
        <v>1</v>
      </c>
      <c r="N28" s="28">
        <v>1</v>
      </c>
      <c r="O28" s="27">
        <v>31</v>
      </c>
      <c r="P28" s="28">
        <f>B28+I28</f>
        <v>419</v>
      </c>
      <c r="Q28" s="27">
        <f>C28+J28+M28</f>
        <v>567</v>
      </c>
      <c r="R28" s="30">
        <f t="shared" si="1"/>
        <v>986</v>
      </c>
    </row>
    <row r="29" spans="1:18" ht="18" customHeight="1" x14ac:dyDescent="0.25">
      <c r="A29" s="20" t="s">
        <v>32</v>
      </c>
      <c r="B29" s="27">
        <v>349</v>
      </c>
      <c r="C29" s="28">
        <v>171</v>
      </c>
      <c r="D29" s="27">
        <f t="shared" si="0"/>
        <v>520</v>
      </c>
      <c r="E29" s="31" t="s">
        <v>46</v>
      </c>
      <c r="F29" s="32" t="s">
        <v>46</v>
      </c>
      <c r="G29" s="31" t="s">
        <v>46</v>
      </c>
      <c r="H29" s="27">
        <v>520</v>
      </c>
      <c r="I29" s="28">
        <v>489</v>
      </c>
      <c r="J29" s="27">
        <v>956</v>
      </c>
      <c r="K29" s="28">
        <f t="shared" si="2"/>
        <v>1445</v>
      </c>
      <c r="L29" s="31" t="s">
        <v>46</v>
      </c>
      <c r="M29" s="32" t="s">
        <v>46</v>
      </c>
      <c r="N29" s="31" t="s">
        <v>46</v>
      </c>
      <c r="O29" s="27">
        <v>1445</v>
      </c>
      <c r="P29" s="28">
        <f>B29+I29</f>
        <v>838</v>
      </c>
      <c r="Q29" s="27">
        <f>C29+J29</f>
        <v>1127</v>
      </c>
      <c r="R29" s="30">
        <f t="shared" si="1"/>
        <v>1965</v>
      </c>
    </row>
    <row r="30" spans="1:18" ht="18" customHeight="1" x14ac:dyDescent="0.25">
      <c r="A30" s="15" t="s">
        <v>33</v>
      </c>
      <c r="B30" s="7"/>
      <c r="C30" s="21"/>
      <c r="D30" s="11"/>
      <c r="E30" s="22"/>
      <c r="F30" s="8"/>
      <c r="G30" s="22"/>
      <c r="H30" s="9"/>
      <c r="I30" s="22"/>
      <c r="J30" s="8"/>
      <c r="K30" s="22"/>
      <c r="L30" s="21"/>
      <c r="M30" s="8"/>
      <c r="N30" s="22"/>
      <c r="O30" s="9"/>
      <c r="P30" s="22"/>
      <c r="Q30" s="8"/>
      <c r="R30" s="23"/>
    </row>
    <row r="31" spans="1:18" ht="18" customHeight="1" x14ac:dyDescent="0.25">
      <c r="A31" s="20" t="s">
        <v>34</v>
      </c>
      <c r="B31" s="27">
        <v>704</v>
      </c>
      <c r="C31" s="28">
        <v>145</v>
      </c>
      <c r="D31" s="27">
        <f>SUM(B31:C31)</f>
        <v>849</v>
      </c>
      <c r="E31" s="31" t="s">
        <v>46</v>
      </c>
      <c r="F31" s="32" t="s">
        <v>46</v>
      </c>
      <c r="G31" s="31" t="s">
        <v>46</v>
      </c>
      <c r="H31" s="27">
        <v>849</v>
      </c>
      <c r="I31" s="28">
        <v>3</v>
      </c>
      <c r="J31" s="32" t="s">
        <v>46</v>
      </c>
      <c r="K31" s="28">
        <v>3</v>
      </c>
      <c r="L31" s="28">
        <v>1</v>
      </c>
      <c r="M31" s="32" t="s">
        <v>46</v>
      </c>
      <c r="N31" s="28">
        <v>1</v>
      </c>
      <c r="O31" s="27">
        <v>4</v>
      </c>
      <c r="P31" s="28">
        <f>B31+I31+L31</f>
        <v>708</v>
      </c>
      <c r="Q31" s="27">
        <v>145</v>
      </c>
      <c r="R31" s="30">
        <f>SUM(P31:Q31)</f>
        <v>853</v>
      </c>
    </row>
    <row r="32" spans="1:18" ht="18" customHeight="1" x14ac:dyDescent="0.25">
      <c r="A32" s="20" t="s">
        <v>35</v>
      </c>
      <c r="B32" s="27">
        <v>270</v>
      </c>
      <c r="C32" s="28">
        <v>84</v>
      </c>
      <c r="D32" s="27">
        <f>SUM(B32:C32)</f>
        <v>354</v>
      </c>
      <c r="E32" s="31" t="s">
        <v>46</v>
      </c>
      <c r="F32" s="32" t="s">
        <v>46</v>
      </c>
      <c r="G32" s="31" t="s">
        <v>46</v>
      </c>
      <c r="H32" s="27">
        <v>354</v>
      </c>
      <c r="I32" s="28">
        <v>67</v>
      </c>
      <c r="J32" s="27">
        <v>107</v>
      </c>
      <c r="K32" s="28">
        <f>SUM(I32:J32)</f>
        <v>174</v>
      </c>
      <c r="L32" s="31" t="s">
        <v>46</v>
      </c>
      <c r="M32" s="32" t="s">
        <v>46</v>
      </c>
      <c r="N32" s="31" t="s">
        <v>46</v>
      </c>
      <c r="O32" s="27">
        <v>174</v>
      </c>
      <c r="P32" s="28">
        <f>B32+I32</f>
        <v>337</v>
      </c>
      <c r="Q32" s="27">
        <f>C32+J32</f>
        <v>191</v>
      </c>
      <c r="R32" s="30">
        <f>SUM(P32:Q32)</f>
        <v>528</v>
      </c>
    </row>
    <row r="33" spans="1:18" ht="18" customHeight="1" x14ac:dyDescent="0.25">
      <c r="A33" s="20" t="s">
        <v>36</v>
      </c>
      <c r="B33" s="27">
        <v>300</v>
      </c>
      <c r="C33" s="28">
        <v>25</v>
      </c>
      <c r="D33" s="27">
        <f>SUM(B33:C33)</f>
        <v>325</v>
      </c>
      <c r="E33" s="31" t="s">
        <v>46</v>
      </c>
      <c r="F33" s="32" t="s">
        <v>46</v>
      </c>
      <c r="G33" s="31" t="s">
        <v>46</v>
      </c>
      <c r="H33" s="27">
        <v>325</v>
      </c>
      <c r="I33" s="31">
        <v>2</v>
      </c>
      <c r="J33" s="32">
        <v>1</v>
      </c>
      <c r="K33" s="28">
        <v>3</v>
      </c>
      <c r="L33" s="31" t="s">
        <v>46</v>
      </c>
      <c r="M33" s="32" t="s">
        <v>46</v>
      </c>
      <c r="N33" s="31" t="s">
        <v>46</v>
      </c>
      <c r="O33" s="27">
        <v>3</v>
      </c>
      <c r="P33" s="28">
        <f>B33+I33</f>
        <v>302</v>
      </c>
      <c r="Q33" s="27">
        <f>C33+J33</f>
        <v>26</v>
      </c>
      <c r="R33" s="30">
        <f>SUM(P33:Q33)</f>
        <v>328</v>
      </c>
    </row>
    <row r="34" spans="1:18" ht="18" customHeight="1" x14ac:dyDescent="0.25">
      <c r="A34" s="20" t="s">
        <v>37</v>
      </c>
      <c r="B34" s="27">
        <v>88</v>
      </c>
      <c r="C34" s="28">
        <v>4</v>
      </c>
      <c r="D34" s="27">
        <f>SUM(B34:C34)</f>
        <v>92</v>
      </c>
      <c r="E34" s="31" t="s">
        <v>46</v>
      </c>
      <c r="F34" s="32" t="s">
        <v>46</v>
      </c>
      <c r="G34" s="31" t="s">
        <v>46</v>
      </c>
      <c r="H34" s="27">
        <v>92</v>
      </c>
      <c r="I34" s="28">
        <v>677</v>
      </c>
      <c r="J34" s="32">
        <v>90</v>
      </c>
      <c r="K34" s="28">
        <f>SUM(I34:J34)</f>
        <v>767</v>
      </c>
      <c r="L34" s="28">
        <v>2</v>
      </c>
      <c r="M34" s="32" t="s">
        <v>46</v>
      </c>
      <c r="N34" s="28">
        <v>2</v>
      </c>
      <c r="O34" s="27">
        <f>K34+N34</f>
        <v>769</v>
      </c>
      <c r="P34" s="28">
        <f>B34+I34+L34</f>
        <v>767</v>
      </c>
      <c r="Q34" s="27">
        <f>C34+J34</f>
        <v>94</v>
      </c>
      <c r="R34" s="30">
        <f>SUM(P34:Q34)</f>
        <v>861</v>
      </c>
    </row>
    <row r="35" spans="1:18" ht="18" customHeight="1" x14ac:dyDescent="0.25">
      <c r="A35" s="16" t="s">
        <v>7</v>
      </c>
      <c r="B35" s="13">
        <f t="shared" ref="B35:Q35" si="3">SUM(B6:B34)</f>
        <v>16328</v>
      </c>
      <c r="C35" s="17">
        <f t="shared" si="3"/>
        <v>9518</v>
      </c>
      <c r="D35" s="14">
        <f t="shared" si="3"/>
        <v>25846</v>
      </c>
      <c r="E35" s="17">
        <f t="shared" si="3"/>
        <v>3</v>
      </c>
      <c r="F35" s="14">
        <f t="shared" si="3"/>
        <v>3</v>
      </c>
      <c r="G35" s="17">
        <f t="shared" si="3"/>
        <v>6</v>
      </c>
      <c r="H35" s="14">
        <f t="shared" si="3"/>
        <v>25852</v>
      </c>
      <c r="I35" s="17">
        <f t="shared" si="3"/>
        <v>2152</v>
      </c>
      <c r="J35" s="14">
        <f t="shared" si="3"/>
        <v>1892</v>
      </c>
      <c r="K35" s="17">
        <f t="shared" si="3"/>
        <v>4044</v>
      </c>
      <c r="L35" s="14">
        <f t="shared" si="3"/>
        <v>90</v>
      </c>
      <c r="M35" s="13">
        <f t="shared" si="3"/>
        <v>46</v>
      </c>
      <c r="N35" s="17">
        <f t="shared" si="3"/>
        <v>136</v>
      </c>
      <c r="O35" s="33">
        <f t="shared" si="3"/>
        <v>4180</v>
      </c>
      <c r="P35" s="17">
        <f t="shared" si="3"/>
        <v>18573</v>
      </c>
      <c r="Q35" s="14">
        <f t="shared" si="3"/>
        <v>11459</v>
      </c>
      <c r="R35" s="17"/>
    </row>
    <row r="36" spans="1:18" ht="15.75" x14ac:dyDescent="0.25">
      <c r="A36" s="2" t="s">
        <v>44</v>
      </c>
      <c r="H36" s="25"/>
      <c r="N36" s="25"/>
      <c r="O36" s="25"/>
      <c r="Q36" s="25"/>
    </row>
    <row r="37" spans="1:18" x14ac:dyDescent="0.25">
      <c r="A37" s="2" t="s">
        <v>47</v>
      </c>
      <c r="R37" s="3" t="s">
        <v>42</v>
      </c>
    </row>
    <row r="39" spans="1:18" x14ac:dyDescent="0.25">
      <c r="A39" s="18"/>
    </row>
  </sheetData>
  <mergeCells count="12">
    <mergeCell ref="Q2:Q4"/>
    <mergeCell ref="R2:R4"/>
    <mergeCell ref="B3:D3"/>
    <mergeCell ref="E3:G3"/>
    <mergeCell ref="I3:K3"/>
    <mergeCell ref="L3:N3"/>
    <mergeCell ref="P2:P4"/>
    <mergeCell ref="A2:A4"/>
    <mergeCell ref="B2:G2"/>
    <mergeCell ref="H2:H4"/>
    <mergeCell ref="I2:N2"/>
    <mergeCell ref="O2:O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4.4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Dell</cp:lastModifiedBy>
  <cp:lastPrinted>2020-07-28T04:30:14Z</cp:lastPrinted>
  <dcterms:created xsi:type="dcterms:W3CDTF">2014-08-11T14:26:17Z</dcterms:created>
  <dcterms:modified xsi:type="dcterms:W3CDTF">2020-09-18T08:41:33Z</dcterms:modified>
</cp:coreProperties>
</file>